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" sheetId="1" r:id="rId1"/>
  </sheets>
  <definedNames>
    <definedName name="_xlnm.Print_Area" localSheetId="0">'Cuadro 2'!$A$1:$H$785</definedName>
    <definedName name="_xlnm.Print_Titles" localSheetId="0">'Cuadro 2'!$1:$3</definedName>
  </definedNames>
  <calcPr calcId="152511"/>
</workbook>
</file>

<file path=xl/calcChain.xml><?xml version="1.0" encoding="utf-8"?>
<calcChain xmlns="http://schemas.openxmlformats.org/spreadsheetml/2006/main">
  <c r="H756" i="1" l="1"/>
  <c r="H764" i="1"/>
  <c r="H770" i="1"/>
  <c r="H776" i="1"/>
  <c r="G776" i="1"/>
  <c r="F776" i="1"/>
  <c r="E776" i="1"/>
  <c r="D776" i="1"/>
  <c r="C776" i="1"/>
  <c r="B776" i="1"/>
  <c r="G770" i="1"/>
  <c r="F770" i="1"/>
  <c r="E770" i="1"/>
  <c r="D770" i="1"/>
  <c r="C770" i="1"/>
  <c r="B770" i="1"/>
  <c r="G764" i="1"/>
  <c r="F764" i="1"/>
  <c r="E764" i="1"/>
  <c r="D764" i="1"/>
  <c r="C764" i="1"/>
  <c r="B764" i="1"/>
  <c r="G756" i="1"/>
  <c r="F756" i="1"/>
  <c r="E756" i="1"/>
  <c r="D756" i="1"/>
  <c r="C756" i="1"/>
  <c r="B756" i="1"/>
  <c r="H744" i="1"/>
  <c r="G744" i="1"/>
  <c r="F744" i="1"/>
  <c r="E744" i="1"/>
  <c r="D744" i="1"/>
  <c r="C744" i="1"/>
  <c r="B744" i="1"/>
  <c r="H738" i="1"/>
  <c r="G738" i="1"/>
  <c r="F738" i="1"/>
  <c r="E738" i="1"/>
  <c r="D738" i="1"/>
  <c r="C738" i="1"/>
  <c r="B738" i="1"/>
  <c r="H721" i="1"/>
  <c r="G721" i="1"/>
  <c r="F721" i="1"/>
  <c r="E721" i="1"/>
  <c r="D721" i="1"/>
  <c r="C721" i="1"/>
  <c r="B721" i="1"/>
  <c r="H712" i="1"/>
  <c r="G712" i="1"/>
  <c r="F712" i="1"/>
  <c r="E712" i="1"/>
  <c r="D712" i="1"/>
  <c r="C712" i="1"/>
  <c r="B712" i="1"/>
  <c r="H703" i="1"/>
  <c r="G703" i="1"/>
  <c r="F703" i="1"/>
  <c r="E703" i="1"/>
  <c r="D703" i="1"/>
  <c r="C703" i="1"/>
  <c r="B703" i="1"/>
  <c r="H699" i="1"/>
  <c r="H694" i="1" s="1"/>
  <c r="G699" i="1"/>
  <c r="F699" i="1"/>
  <c r="E699" i="1"/>
  <c r="D699" i="1"/>
  <c r="C699" i="1"/>
  <c r="B699" i="1"/>
  <c r="H695" i="1"/>
  <c r="G695" i="1"/>
  <c r="G694" i="1" s="1"/>
  <c r="F695" i="1"/>
  <c r="E695" i="1"/>
  <c r="D695" i="1"/>
  <c r="C695" i="1"/>
  <c r="B695" i="1"/>
  <c r="H689" i="1"/>
  <c r="H688" i="1" s="1"/>
  <c r="G689" i="1"/>
  <c r="G688" i="1" s="1"/>
  <c r="F689" i="1"/>
  <c r="F688" i="1" s="1"/>
  <c r="E689" i="1"/>
  <c r="D689" i="1"/>
  <c r="C689" i="1"/>
  <c r="C688" i="1" s="1"/>
  <c r="B689" i="1"/>
  <c r="B688" i="1" s="1"/>
  <c r="H682" i="1"/>
  <c r="G682" i="1"/>
  <c r="F682" i="1"/>
  <c r="E682" i="1"/>
  <c r="D682" i="1"/>
  <c r="C682" i="1"/>
  <c r="B682" i="1"/>
  <c r="H669" i="1"/>
  <c r="G669" i="1"/>
  <c r="F669" i="1"/>
  <c r="E669" i="1"/>
  <c r="D669" i="1"/>
  <c r="C669" i="1"/>
  <c r="B669" i="1"/>
  <c r="H652" i="1"/>
  <c r="G652" i="1"/>
  <c r="F652" i="1"/>
  <c r="E652" i="1"/>
  <c r="D652" i="1"/>
  <c r="C652" i="1"/>
  <c r="B652" i="1"/>
  <c r="H643" i="1"/>
  <c r="G643" i="1"/>
  <c r="F643" i="1"/>
  <c r="E643" i="1"/>
  <c r="D643" i="1"/>
  <c r="C643" i="1"/>
  <c r="B643" i="1"/>
  <c r="H636" i="1"/>
  <c r="G636" i="1"/>
  <c r="F636" i="1"/>
  <c r="E636" i="1"/>
  <c r="D636" i="1"/>
  <c r="C636" i="1"/>
  <c r="B636" i="1"/>
  <c r="H630" i="1"/>
  <c r="G630" i="1"/>
  <c r="F630" i="1"/>
  <c r="E630" i="1"/>
  <c r="D630" i="1"/>
  <c r="C630" i="1"/>
  <c r="B630" i="1"/>
  <c r="H621" i="1"/>
  <c r="G621" i="1"/>
  <c r="F621" i="1"/>
  <c r="E621" i="1"/>
  <c r="D621" i="1"/>
  <c r="C621" i="1"/>
  <c r="B621" i="1"/>
  <c r="H607" i="1"/>
  <c r="G607" i="1"/>
  <c r="F607" i="1"/>
  <c r="E607" i="1"/>
  <c r="D607" i="1"/>
  <c r="C607" i="1"/>
  <c r="B607" i="1"/>
  <c r="H599" i="1"/>
  <c r="G599" i="1"/>
  <c r="F599" i="1"/>
  <c r="E599" i="1"/>
  <c r="D599" i="1"/>
  <c r="C599" i="1"/>
  <c r="B599" i="1"/>
  <c r="H590" i="1"/>
  <c r="G590" i="1"/>
  <c r="F590" i="1"/>
  <c r="E590" i="1"/>
  <c r="D590" i="1"/>
  <c r="C590" i="1"/>
  <c r="B590" i="1"/>
  <c r="H577" i="1"/>
  <c r="G577" i="1"/>
  <c r="F577" i="1"/>
  <c r="E577" i="1"/>
  <c r="D577" i="1"/>
  <c r="C577" i="1"/>
  <c r="B577" i="1"/>
  <c r="H571" i="1"/>
  <c r="G571" i="1"/>
  <c r="F571" i="1"/>
  <c r="E571" i="1"/>
  <c r="D571" i="1"/>
  <c r="C571" i="1"/>
  <c r="B571" i="1"/>
  <c r="H560" i="1"/>
  <c r="G560" i="1"/>
  <c r="F560" i="1"/>
  <c r="E560" i="1"/>
  <c r="D560" i="1"/>
  <c r="C560" i="1"/>
  <c r="B560" i="1"/>
  <c r="H541" i="1"/>
  <c r="G541" i="1"/>
  <c r="F541" i="1"/>
  <c r="E541" i="1"/>
  <c r="D541" i="1"/>
  <c r="C541" i="1"/>
  <c r="B541" i="1"/>
  <c r="H531" i="1"/>
  <c r="G531" i="1"/>
  <c r="F531" i="1"/>
  <c r="E531" i="1"/>
  <c r="D531" i="1"/>
  <c r="C531" i="1"/>
  <c r="B531" i="1"/>
  <c r="H517" i="1"/>
  <c r="G517" i="1"/>
  <c r="F517" i="1"/>
  <c r="E517" i="1"/>
  <c r="D517" i="1"/>
  <c r="C517" i="1"/>
  <c r="B517" i="1"/>
  <c r="H507" i="1"/>
  <c r="G507" i="1"/>
  <c r="F507" i="1"/>
  <c r="E507" i="1"/>
  <c r="D507" i="1"/>
  <c r="C507" i="1"/>
  <c r="B507" i="1"/>
  <c r="H496" i="1"/>
  <c r="G496" i="1"/>
  <c r="F496" i="1"/>
  <c r="F455" i="1" s="1"/>
  <c r="E496" i="1"/>
  <c r="D496" i="1"/>
  <c r="C496" i="1"/>
  <c r="B496" i="1"/>
  <c r="B473" i="1"/>
  <c r="H473" i="1"/>
  <c r="G473" i="1"/>
  <c r="F473" i="1"/>
  <c r="E473" i="1"/>
  <c r="D473" i="1"/>
  <c r="C473" i="1"/>
  <c r="H468" i="1"/>
  <c r="G468" i="1"/>
  <c r="F468" i="1"/>
  <c r="E468" i="1"/>
  <c r="D468" i="1"/>
  <c r="C468" i="1"/>
  <c r="C455" i="1" s="1"/>
  <c r="B468" i="1"/>
  <c r="H461" i="1"/>
  <c r="G461" i="1"/>
  <c r="F461" i="1"/>
  <c r="E461" i="1"/>
  <c r="D461" i="1"/>
  <c r="C461" i="1"/>
  <c r="B461" i="1"/>
  <c r="H456" i="1"/>
  <c r="G456" i="1"/>
  <c r="F456" i="1"/>
  <c r="E456" i="1"/>
  <c r="D456" i="1"/>
  <c r="C456" i="1"/>
  <c r="B456" i="1"/>
  <c r="B443" i="1"/>
  <c r="H443" i="1"/>
  <c r="G443" i="1"/>
  <c r="F443" i="1"/>
  <c r="E443" i="1"/>
  <c r="D443" i="1"/>
  <c r="C443" i="1"/>
  <c r="H437" i="1"/>
  <c r="G437" i="1"/>
  <c r="F437" i="1"/>
  <c r="E437" i="1"/>
  <c r="D437" i="1"/>
  <c r="C437" i="1"/>
  <c r="B437" i="1"/>
  <c r="H431" i="1"/>
  <c r="G431" i="1"/>
  <c r="F431" i="1"/>
  <c r="E431" i="1"/>
  <c r="D431" i="1"/>
  <c r="C431" i="1"/>
  <c r="B431" i="1"/>
  <c r="H419" i="1"/>
  <c r="G419" i="1"/>
  <c r="F419" i="1"/>
  <c r="E419" i="1"/>
  <c r="D419" i="1"/>
  <c r="C419" i="1"/>
  <c r="B419" i="1"/>
  <c r="H403" i="1"/>
  <c r="G403" i="1"/>
  <c r="F403" i="1"/>
  <c r="E403" i="1"/>
  <c r="D403" i="1"/>
  <c r="C403" i="1"/>
  <c r="B403" i="1"/>
  <c r="H378" i="1"/>
  <c r="G378" i="1"/>
  <c r="F378" i="1"/>
  <c r="E378" i="1"/>
  <c r="D378" i="1"/>
  <c r="C378" i="1"/>
  <c r="B378" i="1"/>
  <c r="H368" i="1"/>
  <c r="G368" i="1"/>
  <c r="F368" i="1"/>
  <c r="E368" i="1"/>
  <c r="D368" i="1"/>
  <c r="C368" i="1"/>
  <c r="B368" i="1"/>
  <c r="H361" i="1"/>
  <c r="G361" i="1"/>
  <c r="F361" i="1"/>
  <c r="E361" i="1"/>
  <c r="D361" i="1"/>
  <c r="C361" i="1"/>
  <c r="B361" i="1"/>
  <c r="H352" i="1"/>
  <c r="G352" i="1"/>
  <c r="F352" i="1"/>
  <c r="E352" i="1"/>
  <c r="D352" i="1"/>
  <c r="C352" i="1"/>
  <c r="B352" i="1"/>
  <c r="H344" i="1"/>
  <c r="G344" i="1"/>
  <c r="F344" i="1"/>
  <c r="E344" i="1"/>
  <c r="D344" i="1"/>
  <c r="C344" i="1"/>
  <c r="B344" i="1"/>
  <c r="H335" i="1"/>
  <c r="G335" i="1"/>
  <c r="F335" i="1"/>
  <c r="E335" i="1"/>
  <c r="D335" i="1"/>
  <c r="C335" i="1"/>
  <c r="B335" i="1"/>
  <c r="B325" i="1"/>
  <c r="C325" i="1"/>
  <c r="H325" i="1"/>
  <c r="G325" i="1"/>
  <c r="F325" i="1"/>
  <c r="E325" i="1"/>
  <c r="D325" i="1"/>
  <c r="H317" i="1"/>
  <c r="B317" i="1"/>
  <c r="G317" i="1"/>
  <c r="F317" i="1"/>
  <c r="E317" i="1"/>
  <c r="D317" i="1"/>
  <c r="C317" i="1"/>
  <c r="H311" i="1"/>
  <c r="G311" i="1"/>
  <c r="F311" i="1"/>
  <c r="E311" i="1"/>
  <c r="D311" i="1"/>
  <c r="C311" i="1"/>
  <c r="B311" i="1"/>
  <c r="H302" i="1"/>
  <c r="G302" i="1"/>
  <c r="F302" i="1"/>
  <c r="E302" i="1"/>
  <c r="D302" i="1"/>
  <c r="C302" i="1"/>
  <c r="B302" i="1"/>
  <c r="H292" i="1"/>
  <c r="G292" i="1"/>
  <c r="F292" i="1"/>
  <c r="E292" i="1"/>
  <c r="D292" i="1"/>
  <c r="C292" i="1"/>
  <c r="B292" i="1"/>
  <c r="H281" i="1"/>
  <c r="H280" i="1" s="1"/>
  <c r="G281" i="1"/>
  <c r="F281" i="1"/>
  <c r="E281" i="1"/>
  <c r="D281" i="1"/>
  <c r="C281" i="1"/>
  <c r="B281" i="1"/>
  <c r="H275" i="1"/>
  <c r="G275" i="1"/>
  <c r="F275" i="1"/>
  <c r="E275" i="1"/>
  <c r="D275" i="1"/>
  <c r="C275" i="1"/>
  <c r="B275" i="1"/>
  <c r="H259" i="1"/>
  <c r="H265" i="1"/>
  <c r="G265" i="1"/>
  <c r="F265" i="1"/>
  <c r="E265" i="1"/>
  <c r="D265" i="1"/>
  <c r="C265" i="1"/>
  <c r="B265" i="1"/>
  <c r="G259" i="1"/>
  <c r="F259" i="1"/>
  <c r="E259" i="1"/>
  <c r="D259" i="1"/>
  <c r="C259" i="1"/>
  <c r="B259" i="1"/>
  <c r="H253" i="1"/>
  <c r="G253" i="1"/>
  <c r="F253" i="1"/>
  <c r="E253" i="1"/>
  <c r="D253" i="1"/>
  <c r="C253" i="1"/>
  <c r="B253" i="1"/>
  <c r="H244" i="1"/>
  <c r="G244" i="1"/>
  <c r="F244" i="1"/>
  <c r="E244" i="1"/>
  <c r="D244" i="1"/>
  <c r="C244" i="1"/>
  <c r="B244" i="1"/>
  <c r="H238" i="1"/>
  <c r="G238" i="1"/>
  <c r="F238" i="1"/>
  <c r="E238" i="1"/>
  <c r="D238" i="1"/>
  <c r="C238" i="1"/>
  <c r="B238" i="1"/>
  <c r="H232" i="1"/>
  <c r="G232" i="1"/>
  <c r="F232" i="1"/>
  <c r="E232" i="1"/>
  <c r="D232" i="1"/>
  <c r="C232" i="1"/>
  <c r="B232" i="1"/>
  <c r="H223" i="1"/>
  <c r="G223" i="1"/>
  <c r="F223" i="1"/>
  <c r="E223" i="1"/>
  <c r="D223" i="1"/>
  <c r="C223" i="1"/>
  <c r="B223" i="1"/>
  <c r="H210" i="1"/>
  <c r="G210" i="1"/>
  <c r="F210" i="1"/>
  <c r="E210" i="1"/>
  <c r="D210" i="1"/>
  <c r="C210" i="1"/>
  <c r="B210" i="1"/>
  <c r="H196" i="1"/>
  <c r="G196" i="1"/>
  <c r="F196" i="1"/>
  <c r="E196" i="1"/>
  <c r="D196" i="1"/>
  <c r="C196" i="1"/>
  <c r="B196" i="1"/>
  <c r="H189" i="1"/>
  <c r="G189" i="1"/>
  <c r="F189" i="1"/>
  <c r="E189" i="1"/>
  <c r="D189" i="1"/>
  <c r="C189" i="1"/>
  <c r="B189" i="1"/>
  <c r="H180" i="1"/>
  <c r="G180" i="1"/>
  <c r="F180" i="1"/>
  <c r="E180" i="1"/>
  <c r="D180" i="1"/>
  <c r="C180" i="1"/>
  <c r="B180" i="1"/>
  <c r="H172" i="1"/>
  <c r="G172" i="1"/>
  <c r="F172" i="1"/>
  <c r="E172" i="1"/>
  <c r="D172" i="1"/>
  <c r="C172" i="1"/>
  <c r="B172" i="1"/>
  <c r="H162" i="1"/>
  <c r="G162" i="1"/>
  <c r="F162" i="1"/>
  <c r="E162" i="1"/>
  <c r="D162" i="1"/>
  <c r="C162" i="1"/>
  <c r="B162" i="1"/>
  <c r="H157" i="1"/>
  <c r="G157" i="1"/>
  <c r="F157" i="1"/>
  <c r="E157" i="1"/>
  <c r="D157" i="1"/>
  <c r="C157" i="1"/>
  <c r="B157" i="1"/>
  <c r="H148" i="1"/>
  <c r="G148" i="1"/>
  <c r="F148" i="1"/>
  <c r="E148" i="1"/>
  <c r="D148" i="1"/>
  <c r="C148" i="1"/>
  <c r="B148" i="1"/>
  <c r="B142" i="1"/>
  <c r="H136" i="1"/>
  <c r="H142" i="1"/>
  <c r="G142" i="1"/>
  <c r="F142" i="1"/>
  <c r="E142" i="1"/>
  <c r="D142" i="1"/>
  <c r="C142" i="1"/>
  <c r="G136" i="1"/>
  <c r="F136" i="1"/>
  <c r="E136" i="1"/>
  <c r="D136" i="1"/>
  <c r="C136" i="1"/>
  <c r="B136" i="1"/>
  <c r="H128" i="1"/>
  <c r="G128" i="1"/>
  <c r="F128" i="1"/>
  <c r="E128" i="1"/>
  <c r="D128" i="1"/>
  <c r="C128" i="1"/>
  <c r="B128" i="1"/>
  <c r="H112" i="1"/>
  <c r="G112" i="1"/>
  <c r="F112" i="1"/>
  <c r="E112" i="1"/>
  <c r="D112" i="1"/>
  <c r="C112" i="1"/>
  <c r="B112" i="1"/>
  <c r="H94" i="1"/>
  <c r="G94" i="1"/>
  <c r="F94" i="1"/>
  <c r="E94" i="1"/>
  <c r="D94" i="1"/>
  <c r="C94" i="1"/>
  <c r="B94" i="1"/>
  <c r="H88" i="1"/>
  <c r="G88" i="1"/>
  <c r="F88" i="1"/>
  <c r="E88" i="1"/>
  <c r="D88" i="1"/>
  <c r="C88" i="1"/>
  <c r="B88" i="1"/>
  <c r="H80" i="1"/>
  <c r="G80" i="1"/>
  <c r="F80" i="1"/>
  <c r="E80" i="1"/>
  <c r="D80" i="1"/>
  <c r="C80" i="1"/>
  <c r="B80" i="1"/>
  <c r="H72" i="1"/>
  <c r="G72" i="1"/>
  <c r="F72" i="1"/>
  <c r="E72" i="1"/>
  <c r="D72" i="1"/>
  <c r="C72" i="1"/>
  <c r="B72" i="1"/>
  <c r="H61" i="1"/>
  <c r="G61" i="1"/>
  <c r="F61" i="1"/>
  <c r="E61" i="1"/>
  <c r="D61" i="1"/>
  <c r="C61" i="1"/>
  <c r="B61" i="1"/>
  <c r="H52" i="1"/>
  <c r="G52" i="1"/>
  <c r="F52" i="1"/>
  <c r="E52" i="1"/>
  <c r="D52" i="1"/>
  <c r="C52" i="1"/>
  <c r="B52" i="1"/>
  <c r="H40" i="1"/>
  <c r="G40" i="1"/>
  <c r="F40" i="1"/>
  <c r="E40" i="1"/>
  <c r="D40" i="1"/>
  <c r="C40" i="1"/>
  <c r="B40" i="1"/>
  <c r="H33" i="1"/>
  <c r="G33" i="1"/>
  <c r="F33" i="1"/>
  <c r="E33" i="1"/>
  <c r="D33" i="1"/>
  <c r="C33" i="1"/>
  <c r="B33" i="1"/>
  <c r="H13" i="1"/>
  <c r="G13" i="1"/>
  <c r="F13" i="1"/>
  <c r="E13" i="1"/>
  <c r="D13" i="1"/>
  <c r="C13" i="1"/>
  <c r="C5" i="1" s="1"/>
  <c r="B13" i="1"/>
  <c r="H6" i="1"/>
  <c r="B6" i="1"/>
  <c r="G6" i="1"/>
  <c r="F6" i="1"/>
  <c r="E6" i="1"/>
  <c r="D6" i="1"/>
  <c r="C6" i="1"/>
  <c r="E688" i="1"/>
  <c r="D688" i="1"/>
  <c r="H5" i="1"/>
  <c r="D51" i="1" l="1"/>
  <c r="G455" i="1"/>
  <c r="G367" i="1"/>
  <c r="B51" i="1"/>
  <c r="B506" i="1"/>
  <c r="H111" i="1"/>
  <c r="H367" i="1"/>
  <c r="D5" i="1"/>
  <c r="D161" i="1"/>
  <c r="C280" i="1"/>
  <c r="G111" i="1"/>
  <c r="D694" i="1"/>
  <c r="H161" i="1"/>
  <c r="D280" i="1"/>
  <c r="F280" i="1"/>
  <c r="C506" i="1"/>
  <c r="C111" i="1"/>
  <c r="G280" i="1"/>
  <c r="D506" i="1"/>
  <c r="F694" i="1"/>
  <c r="C51" i="1"/>
  <c r="G51" i="1"/>
  <c r="B280" i="1"/>
  <c r="H506" i="1"/>
  <c r="D702" i="1"/>
  <c r="G5" i="1"/>
  <c r="D455" i="1"/>
  <c r="H455" i="1"/>
  <c r="B455" i="1"/>
  <c r="C570" i="1"/>
  <c r="C694" i="1"/>
  <c r="H51" i="1"/>
  <c r="H310" i="1"/>
  <c r="D111" i="1"/>
  <c r="H702" i="1"/>
  <c r="B5" i="1"/>
  <c r="E280" i="1"/>
  <c r="E694" i="1"/>
  <c r="C702" i="1"/>
  <c r="G702" i="1"/>
  <c r="F702" i="1"/>
  <c r="E702" i="1"/>
  <c r="B702" i="1"/>
  <c r="G570" i="1"/>
  <c r="D570" i="1"/>
  <c r="H570" i="1"/>
  <c r="F570" i="1"/>
  <c r="E570" i="1"/>
  <c r="G506" i="1"/>
  <c r="E506" i="1"/>
  <c r="F506" i="1"/>
  <c r="E455" i="1"/>
  <c r="F367" i="1"/>
  <c r="C367" i="1"/>
  <c r="D367" i="1"/>
  <c r="E367" i="1"/>
  <c r="C310" i="1"/>
  <c r="G310" i="1"/>
  <c r="D310" i="1"/>
  <c r="E310" i="1"/>
  <c r="F310" i="1"/>
  <c r="C161" i="1"/>
  <c r="G161" i="1"/>
  <c r="F161" i="1"/>
  <c r="E161" i="1"/>
  <c r="F111" i="1"/>
  <c r="E111" i="1"/>
  <c r="F51" i="1"/>
  <c r="E51" i="1"/>
  <c r="E5" i="1"/>
  <c r="F5" i="1"/>
  <c r="B694" i="1"/>
  <c r="B570" i="1"/>
  <c r="B367" i="1"/>
  <c r="B310" i="1" s="1"/>
  <c r="B161" i="1"/>
  <c r="B111" i="1" s="1"/>
  <c r="D4" i="1" l="1"/>
  <c r="H4" i="1"/>
  <c r="C4" i="1"/>
  <c r="G4" i="1"/>
  <c r="F4" i="1"/>
  <c r="E4" i="1"/>
  <c r="B4" i="1"/>
</calcChain>
</file>

<file path=xl/sharedStrings.xml><?xml version="1.0" encoding="utf-8"?>
<sst xmlns="http://schemas.openxmlformats.org/spreadsheetml/2006/main" count="986" uniqueCount="735">
  <si>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</si>
  <si>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</si>
  <si>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</si>
  <si>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</si>
  <si>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</si>
  <si>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</si>
  <si>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</si>
  <si>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</si>
  <si>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</si>
  <si>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</si>
  <si>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</si>
  <si>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</si>
  <si>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</si>
  <si>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</si>
  <si>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</si>
  <si>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</si>
  <si>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</si>
  <si>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</si>
  <si>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</si>
  <si>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>TOTAL</t>
  </si>
  <si>
    <t>-   Cantidad nula o cero.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</si>
  <si>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</si>
  <si>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</si>
  <si>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</si>
  <si>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</si>
  <si>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</si>
  <si>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</si>
  <si>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</si>
  <si>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</si>
  <si>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</si>
  <si>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</si>
  <si>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</si>
  <si>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</si>
  <si>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</si>
  <si>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</si>
  <si>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</si>
  <si>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</si>
  <si>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</si>
  <si>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</si>
  <si>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</si>
  <si>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</si>
  <si>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</si>
  <si>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</si>
  <si>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</si>
  <si>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</si>
  <si>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</si>
  <si>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</si>
  <si>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</si>
  <si>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</si>
  <si>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</si>
  <si>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</si>
  <si>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</si>
  <si>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</si>
  <si>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</si>
  <si>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</si>
  <si>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</si>
  <si>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</si>
  <si>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</si>
  <si>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</si>
  <si>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</si>
  <si>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</si>
  <si>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</si>
  <si>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</si>
  <si>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</si>
  <si>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</si>
  <si>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</si>
  <si>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</si>
  <si>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</si>
  <si>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</si>
  <si>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</si>
  <si>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</si>
  <si>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</si>
  <si>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</si>
  <si>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</si>
  <si>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</si>
  <si>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</si>
  <si>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</si>
  <si>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</si>
  <si>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</si>
  <si>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</si>
  <si>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</si>
  <si>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</si>
  <si>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</si>
  <si>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</si>
  <si>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</si>
  <si>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</si>
  <si>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</si>
  <si>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</si>
  <si>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</si>
  <si>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</si>
  <si>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</si>
  <si>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</si>
  <si>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</si>
  <si>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</si>
  <si>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</si>
  <si>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</si>
  <si>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</si>
  <si>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</si>
  <si>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</si>
  <si>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</si>
  <si>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</si>
  <si>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</si>
  <si>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</si>
  <si>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</si>
  <si>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</si>
  <si>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</si>
  <si>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</si>
  <si>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</si>
  <si>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</si>
  <si>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</si>
  <si>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</si>
  <si>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</si>
  <si>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</si>
  <si>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</si>
  <si>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</si>
  <si>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</si>
  <si>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Barrio Norte</t>
  </si>
  <si>
    <t xml:space="preserve">      Barrio Sur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</si>
  <si>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</si>
  <si>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</si>
  <si>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</si>
  <si>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</si>
  <si>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</si>
  <si>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</si>
  <si>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</si>
  <si>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</si>
  <si>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</si>
  <si>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</si>
  <si>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</si>
  <si>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</si>
  <si>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</si>
  <si>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</si>
  <si>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</si>
  <si>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</si>
  <si>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</si>
  <si>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</si>
  <si>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</si>
  <si>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</si>
  <si>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</si>
  <si>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</si>
  <si>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</si>
  <si>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</si>
  <si>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</si>
  <si>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</si>
  <si>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</si>
  <si>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</si>
  <si>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</si>
  <si>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</si>
  <si>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</si>
  <si>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</si>
  <si>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</si>
  <si>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</si>
  <si>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</si>
  <si>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</si>
  <si>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</si>
  <si>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</si>
  <si>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</si>
  <si>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</si>
  <si>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</si>
  <si>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</si>
  <si>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</si>
  <si>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</si>
  <si>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</si>
  <si>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</si>
  <si>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</si>
  <si>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</si>
  <si>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</si>
  <si>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</si>
  <si>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</si>
  <si>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</si>
  <si>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</si>
  <si>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</si>
  <si>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</si>
  <si>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</si>
  <si>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</si>
  <si>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</si>
  <si>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</si>
  <si>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</si>
  <si>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</si>
  <si>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</si>
  <si>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</si>
  <si>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</si>
  <si>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</si>
  <si>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</si>
  <si>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</si>
  <si>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</si>
  <si>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</si>
  <si>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Aserrío De Gariché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</si>
  <si>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</si>
  <si>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</si>
  <si>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</si>
  <si>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</si>
  <si>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</si>
  <si>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</si>
  <si>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</si>
  <si>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</si>
  <si>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</si>
  <si>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</si>
  <si>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</si>
  <si>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</si>
  <si>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</si>
  <si>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</si>
  <si>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</si>
  <si>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</si>
  <si>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</si>
  <si>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</si>
  <si>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</si>
  <si>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</si>
  <si>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</si>
  <si>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</si>
  <si>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</si>
  <si>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</si>
  <si>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</si>
  <si>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</si>
  <si>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</si>
  <si>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</si>
  <si>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</si>
  <si>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</si>
  <si>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</si>
  <si>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</si>
  <si>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</si>
  <si>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</si>
  <si>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</si>
  <si>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</si>
  <si>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</si>
  <si>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</si>
  <si>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</si>
  <si>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</si>
  <si>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</si>
  <si>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</si>
  <si>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</si>
  <si>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</si>
  <si>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</si>
  <si>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</si>
  <si>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</si>
  <si>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</si>
  <si>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</si>
  <si>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</si>
  <si>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</si>
  <si>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</si>
  <si>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</si>
  <si>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</si>
  <si>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</si>
  <si>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</si>
  <si>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</si>
  <si>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</si>
  <si>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</si>
  <si>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</si>
  <si>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</si>
  <si>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</si>
  <si>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</si>
  <si>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</si>
  <si>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</si>
  <si>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</si>
  <si>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</si>
  <si>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</si>
  <si>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</si>
  <si>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</si>
  <si>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</si>
  <si>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</si>
  <si>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</si>
  <si>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</si>
  <si>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</si>
  <si>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</si>
  <si>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</si>
  <si>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</si>
  <si>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</si>
  <si>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</si>
  <si>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</si>
  <si>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</si>
  <si>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</si>
  <si>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</si>
  <si>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</si>
  <si>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</si>
  <si>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</si>
  <si>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</si>
  <si>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</si>
  <si>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</si>
  <si>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</si>
  <si>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</si>
  <si>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</si>
  <si>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</si>
  <si>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</si>
  <si>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</si>
  <si>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</si>
  <si>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</si>
  <si>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</si>
  <si>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</si>
  <si>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</si>
  <si>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</si>
  <si>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</si>
  <si>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</si>
  <si>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</si>
  <si>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</si>
  <si>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</si>
  <si>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</si>
  <si>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</si>
  <si>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</si>
  <si>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</si>
  <si>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</si>
  <si>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</si>
  <si>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</si>
  <si>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</si>
  <si>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</si>
  <si>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</si>
  <si>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</si>
  <si>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</si>
  <si>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</si>
  <si>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</si>
  <si>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</si>
  <si>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</si>
  <si>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</si>
  <si>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</si>
  <si>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</si>
  <si>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</si>
  <si>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</si>
  <si>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</si>
  <si>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</si>
  <si>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</si>
  <si>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</si>
  <si>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</si>
  <si>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</si>
  <si>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</si>
  <si>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</si>
  <si>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</si>
  <si>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</si>
  <si>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</si>
  <si>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</si>
  <si>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</si>
  <si>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</si>
  <si>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</si>
  <si>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</si>
  <si>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</si>
  <si>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</si>
  <si>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</si>
  <si>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</si>
  <si>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</si>
  <si>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</si>
  <si>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</si>
  <si>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</si>
  <si>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</si>
  <si>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</si>
  <si>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</si>
  <si>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</si>
  <si>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</si>
  <si>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</si>
  <si>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</si>
  <si>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</si>
  <si>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</si>
  <si>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</si>
  <si>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</si>
  <si>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</si>
  <si>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</si>
  <si>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</si>
  <si>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</si>
  <si>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</si>
  <si>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</si>
  <si>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</si>
  <si>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</si>
  <si>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</si>
  <si>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</si>
  <si>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</si>
  <si>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</si>
  <si>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</si>
  <si>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</si>
  <si>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</si>
  <si>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</si>
  <si>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</si>
  <si>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</si>
  <si>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</si>
  <si>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</si>
  <si>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</si>
  <si>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</si>
  <si>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</si>
  <si>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</si>
  <si>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</si>
  <si>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</si>
  <si>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</si>
  <si>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</si>
  <si>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</si>
  <si>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</si>
  <si>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</si>
  <si>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</si>
  <si>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</si>
  <si>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</si>
  <si>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</si>
  <si>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</si>
  <si>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</si>
  <si>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</si>
  <si>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</si>
  <si>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</si>
  <si>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</si>
  <si>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</si>
  <si>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</si>
  <si>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</si>
  <si>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</si>
  <si>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</si>
  <si>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</si>
  <si>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</si>
  <si>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</si>
  <si>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Guinea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</si>
  <si>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</si>
  <si>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</si>
  <si>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</si>
  <si>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</si>
  <si>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</si>
  <si>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</si>
  <si>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Tortí</t>
  </si>
  <si>
    <t xml:space="preserve">   Chimán</t>
  </si>
  <si>
    <t xml:space="preserve">      Brujas</t>
  </si>
  <si>
    <t xml:space="preserve">      Pásiga</t>
  </si>
  <si>
    <t xml:space="preserve">      Unión Santeña</t>
  </si>
  <si>
    <t xml:space="preserve">   Panamá</t>
  </si>
  <si>
    <t xml:space="preserve">      Curundú</t>
  </si>
  <si>
    <t xml:space="preserve">      Betania</t>
  </si>
  <si>
    <t xml:space="preserve">      Pueblo Nuevo</t>
  </si>
  <si>
    <t xml:space="preserve">      San Francisco</t>
  </si>
  <si>
    <t xml:space="preserve">      Parque Lefevre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</si>
  <si>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</si>
  <si>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</si>
  <si>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</si>
  <si>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</si>
  <si>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</si>
  <si>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</si>
  <si>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</si>
  <si>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</si>
  <si>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</si>
  <si>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</si>
  <si>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</si>
  <si>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</si>
  <si>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</si>
  <si>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</si>
  <si>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</si>
  <si>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</si>
  <si>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</si>
  <si>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</si>
  <si>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</si>
  <si>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</si>
  <si>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</si>
  <si>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</si>
  <si>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</si>
  <si>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</si>
  <si>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</si>
  <si>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</si>
  <si>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</si>
  <si>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</si>
  <si>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</si>
  <si>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</si>
  <si>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</si>
  <si>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</si>
  <si>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</si>
  <si>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</si>
  <si>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</si>
  <si>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</si>
  <si>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</si>
  <si>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</si>
  <si>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</si>
  <si>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</si>
  <si>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</si>
  <si>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</si>
  <si>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</si>
  <si>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</si>
  <si>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</si>
  <si>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</si>
  <si>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</si>
  <si>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</si>
  <si>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</si>
  <si>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</si>
  <si>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</si>
  <si>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</si>
  <si>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</si>
  <si>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</si>
  <si>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</si>
  <si>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</si>
  <si>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</si>
  <si>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</si>
  <si>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</si>
  <si>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</si>
  <si>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</si>
  <si>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</si>
  <si>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</si>
  <si>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</si>
  <si>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</si>
  <si>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</si>
  <si>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</si>
  <si>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</si>
  <si>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</si>
  <si>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</si>
  <si>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</si>
  <si>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</si>
  <si>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</si>
  <si>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</si>
  <si>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</si>
  <si>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</si>
  <si>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</si>
  <si>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</si>
  <si>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</si>
  <si>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</si>
  <si>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</si>
  <si>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</si>
  <si>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</si>
  <si>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</si>
  <si>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</si>
  <si>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</si>
  <si>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</si>
  <si>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</si>
  <si>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</si>
  <si>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</si>
  <si>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</si>
  <si>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</si>
  <si>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</si>
  <si>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</si>
  <si>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</si>
  <si>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</si>
  <si>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</si>
  <si>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</si>
  <si>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</si>
  <si>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</si>
  <si>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</si>
  <si>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</si>
  <si>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</si>
  <si>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</si>
  <si>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</si>
  <si>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</si>
  <si>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</si>
  <si>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</si>
  <si>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</si>
  <si>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</si>
  <si>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</si>
  <si>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</si>
  <si>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</si>
  <si>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</si>
  <si>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</si>
  <si>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</si>
  <si>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</si>
  <si>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</si>
  <si>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</si>
  <si>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</si>
  <si>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</si>
  <si>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</si>
  <si>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</si>
  <si>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</si>
  <si>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</si>
  <si>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</si>
  <si>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</si>
  <si>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</si>
  <si>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</si>
  <si>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</si>
  <si>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</si>
  <si>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</si>
  <si>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</si>
  <si>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</si>
  <si>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</si>
  <si>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</si>
  <si>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</si>
  <si>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</si>
  <si>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</si>
  <si>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</si>
  <si>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</si>
  <si>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</si>
  <si>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</si>
  <si>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</si>
  <si>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</si>
  <si>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</si>
  <si>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</si>
  <si>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</si>
  <si>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</si>
  <si>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</si>
  <si>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</si>
  <si>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</si>
  <si>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</si>
  <si>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</si>
  <si>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</si>
  <si>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</si>
  <si>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</si>
  <si>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</si>
  <si>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</si>
  <si>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</si>
  <si>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</si>
  <si>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</si>
  <si>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</si>
  <si>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</si>
  <si>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</si>
  <si>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</si>
  <si>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</si>
  <si>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</si>
  <si>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</si>
  <si>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</si>
  <si>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</si>
  <si>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</si>
  <si>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</si>
  <si>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</si>
  <si>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</si>
  <si>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</si>
  <si>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</si>
  <si>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</si>
  <si>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</si>
  <si>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</si>
  <si>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</si>
  <si>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</si>
  <si>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</si>
  <si>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</si>
  <si>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</si>
  <si>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</si>
  <si>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</si>
  <si>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</si>
  <si>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</si>
  <si>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</si>
  <si>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</si>
  <si>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</si>
  <si>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</si>
  <si>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</si>
  <si>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</si>
  <si>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</si>
  <si>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</si>
  <si>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</si>
  <si>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</si>
  <si>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</si>
  <si>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</si>
  <si>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</si>
  <si>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</si>
  <si>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</si>
  <si>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</si>
  <si>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</si>
  <si>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</si>
  <si>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</si>
  <si>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</si>
  <si>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</si>
  <si>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</si>
  <si>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</si>
  <si>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</si>
  <si>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</si>
  <si>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</si>
  <si>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</si>
  <si>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</si>
  <si>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</si>
  <si>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</si>
  <si>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</si>
  <si>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</si>
  <si>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</si>
  <si>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</si>
  <si>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</si>
  <si>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</si>
  <si>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</si>
  <si>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</si>
  <si>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</si>
  <si>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 xml:space="preserve">   Sambú</t>
  </si>
  <si>
    <t xml:space="preserve">   Jirondai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</si>
  <si>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</si>
  <si>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</si>
  <si>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</si>
  <si>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</si>
  <si>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</si>
  <si>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</si>
  <si>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>Cuadro 2.  EXPLOTACIONES, NÚMERO DE PLANTAS, SUPERFICIE Y COSECHA DE BANANO EN LA REPÚBLICA, SEGÚN PROVINCIA, COMARCA INDÍGENA, DISTRITO Y CORREGIMIENTO: AÑO AGRÍCOLA 2023/24</t>
  </si>
  <si>
    <t>0.00   Cuando la cantidad es menor a la mitad de unidad o fracción decimal adoptada, para la expresión del dato.</t>
  </si>
  <si>
    <t>Superficie total 
(En hectáreas)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</si>
  <si>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</si>
  <si>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</si>
  <si>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</si>
  <si>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</si>
  <si>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</si>
  <si>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</si>
  <si>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</si>
  <si>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</si>
  <si>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</si>
  <si>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</si>
  <si>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</si>
  <si>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</si>
  <si>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</si>
  <si>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</si>
  <si>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</si>
  <si>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</si>
  <si>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</si>
  <si>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</si>
  <si>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</si>
  <si>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</si>
  <si>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</si>
  <si>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</si>
  <si>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</si>
  <si>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</si>
  <si>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</si>
  <si>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</si>
  <si>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</si>
  <si>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</si>
  <si>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</si>
  <si>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</si>
  <si>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</si>
  <si>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</si>
  <si>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</si>
  <si>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</si>
  <si>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</si>
  <si>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</si>
  <si>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</si>
  <si>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</si>
  <si>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</si>
  <si>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</si>
  <si>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</si>
  <si>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</si>
  <si>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</si>
  <si>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</si>
  <si>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</si>
  <si>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</si>
  <si>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</si>
  <si>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</si>
  <si>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</si>
  <si>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</si>
  <si>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</si>
  <si>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</si>
  <si>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</si>
  <si>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</si>
  <si>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</si>
  <si>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</si>
  <si>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</si>
  <si>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</si>
  <si>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</si>
  <si>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</si>
  <si>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</si>
  <si>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</si>
  <si>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</si>
  <si>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</si>
  <si>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</si>
  <si>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</si>
  <si>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</si>
  <si>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</si>
  <si>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</si>
  <si>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</si>
  <si>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      Coclé del Norte</t>
  </si>
  <si>
    <t xml:space="preserve">      Gatú o Gatucito</t>
  </si>
  <si>
    <t xml:space="preserve">      Comarca Kuna de Madungandí</t>
  </si>
  <si>
    <t>Panamá Oeste</t>
  </si>
  <si>
    <t>NOTA: Las provincias, comarcas indígenas, distritos y corregimientos que no registraron aportación, no fueron incluidos en el cuadro.</t>
  </si>
  <si>
    <t>Cosecha
 (En racimos)</t>
  </si>
  <si>
    <t xml:space="preserve">   Santa Catalina o Calovébora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</si>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</sst>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/>
    <xf numFmtId="49" fontId="1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0" fontId="5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165" fontId="1" fillId="2" borderId="0" xfId="0" applyNumberFormat="1" applyFont="1" applyFill="1"/>
    <xf numFmtId="165" fontId="3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5" fontId="5" fillId="2" borderId="3" xfId="1" applyNumberFormat="1" applyFont="1" applyFill="1" applyBorder="1" applyAlignment="1">
      <alignment horizontal="right" vertical="center" wrapText="1"/>
    </xf>
    <xf numFmtId="164" fontId="5" fillId="2" borderId="3" xfId="1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165" fontId="3" fillId="2" borderId="2" xfId="1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Alignment="1">
      <alignment horizontal="right" vertical="center" wrapText="1"/>
    </xf>
    <xf numFmtId="165" fontId="3" fillId="0" borderId="2" xfId="1" applyNumberFormat="1" applyFont="1" applyFill="1" applyBorder="1" applyAlignment="1">
      <alignment horizontal="right" vertical="center" wrapText="1"/>
    </xf>
    <xf numFmtId="165" fontId="5" fillId="0" borderId="2" xfId="1" applyNumberFormat="1" applyFont="1" applyFill="1" applyBorder="1" applyAlignment="1">
      <alignment horizontal="right" vertical="center" wrapText="1"/>
    </xf>
    <xf numFmtId="165" fontId="5" fillId="2" borderId="4" xfId="1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4"/>
  <sheetViews>
    <sheetView tabSelected="1" zoomScale="85" zoomScaleNormal="85" workbookViewId="0">
      <selection activeCell="A2" sqref="A2:A3"/>
    </sheetView>
  </sheetViews>
  <sheetFormatPr baseColWidth="10" defaultRowHeight="11.25" customHeight="1" x14ac:dyDescent="0.2"/>
  <cols>
    <col min="1" max="1" width="37.140625" style="4" customWidth="1"/>
    <col min="2" max="4" width="10" style="4" customWidth="1"/>
    <col min="5" max="7" width="11" style="4" customWidth="1"/>
    <col min="8" max="8" width="12.5703125" style="4" customWidth="1"/>
    <col min="9" max="251" width="14" style="4" customWidth="1"/>
    <col min="252" max="16384" width="11.42578125" style="4"/>
  </cols>
  <sheetData>
    <row r="1" spans="1:15" ht="60" customHeight="1" x14ac:dyDescent="0.2">
      <c r="A1" s="29" t="s">
        <v>654</v>
      </c>
      <c r="B1" s="29"/>
      <c r="C1" s="29"/>
      <c r="D1" s="29"/>
      <c r="E1" s="29"/>
      <c r="F1" s="29"/>
      <c r="G1" s="29"/>
      <c r="H1" s="29"/>
    </row>
    <row r="2" spans="1:15" ht="30" customHeight="1" x14ac:dyDescent="0.2">
      <c r="A2" s="30" t="s">
        <v>0</v>
      </c>
      <c r="B2" s="31" t="s">
        <v>734</v>
      </c>
      <c r="C2" s="31"/>
      <c r="D2" s="31"/>
      <c r="E2" s="31" t="s">
        <v>18</v>
      </c>
      <c r="F2" s="31"/>
      <c r="G2" s="31" t="s">
        <v>656</v>
      </c>
      <c r="H2" s="32" t="s">
        <v>732</v>
      </c>
    </row>
    <row r="3" spans="1:15" ht="39.950000000000003" customHeight="1" x14ac:dyDescent="0.2">
      <c r="A3" s="30"/>
      <c r="B3" s="2" t="s">
        <v>2</v>
      </c>
      <c r="C3" s="2" t="s">
        <v>3</v>
      </c>
      <c r="D3" s="2" t="s">
        <v>4</v>
      </c>
      <c r="E3" s="2" t="s">
        <v>2</v>
      </c>
      <c r="F3" s="2" t="s">
        <v>1</v>
      </c>
      <c r="G3" s="31"/>
      <c r="H3" s="32"/>
    </row>
    <row r="4" spans="1:15" ht="21" customHeight="1" x14ac:dyDescent="0.2">
      <c r="A4" s="1" t="s">
        <v>19</v>
      </c>
      <c r="B4" s="12">
        <f>B5+B51+B111+B161+B280+B310+B367+B455+B506+B570+B688+B694+B702</f>
        <v>92684</v>
      </c>
      <c r="C4" s="12">
        <f t="shared" ref="C4:H4" si="0">C5+C51+C111+C161+C280+C310+C367+C455+C506+C570+C688+C694+C702</f>
        <v>7220</v>
      </c>
      <c r="D4" s="12">
        <f t="shared" si="0"/>
        <v>85464</v>
      </c>
      <c r="E4" s="12">
        <f t="shared" si="0"/>
        <v>21885723.000000004</v>
      </c>
      <c r="F4" s="12">
        <f t="shared" si="0"/>
        <v>16532582</v>
      </c>
      <c r="G4" s="13">
        <f t="shared" si="0"/>
        <v>16687.982658674999</v>
      </c>
      <c r="H4" s="23">
        <f t="shared" si="0"/>
        <v>24878800.699999996</v>
      </c>
    </row>
    <row r="5" spans="1:15" ht="21" customHeight="1" x14ac:dyDescent="0.2">
      <c r="A5" s="9" t="s">
        <v>8</v>
      </c>
      <c r="B5" s="12">
        <f>B6+B13+B33+B40</f>
        <v>5745</v>
      </c>
      <c r="C5" s="12">
        <f t="shared" ref="C5:H5" si="1">C6+C13+C33+C40</f>
        <v>480</v>
      </c>
      <c r="D5" s="12">
        <f t="shared" si="1"/>
        <v>5265</v>
      </c>
      <c r="E5" s="12">
        <f t="shared" si="1"/>
        <v>8515327</v>
      </c>
      <c r="F5" s="12">
        <f t="shared" si="1"/>
        <v>7699502</v>
      </c>
      <c r="G5" s="13">
        <f t="shared" si="1"/>
        <v>6740.6880776849985</v>
      </c>
      <c r="H5" s="23">
        <f t="shared" si="1"/>
        <v>15460595.74</v>
      </c>
      <c r="I5" s="11"/>
      <c r="J5" s="11"/>
      <c r="K5" s="11"/>
      <c r="L5" s="11"/>
      <c r="M5" s="11"/>
      <c r="N5" s="11"/>
      <c r="O5" s="11"/>
    </row>
    <row r="6" spans="1:15" ht="21" customHeight="1" x14ac:dyDescent="0.2">
      <c r="A6" s="9" t="s">
        <v>21</v>
      </c>
      <c r="B6" s="12">
        <f>SUM(B7:B12)</f>
        <v>729</v>
      </c>
      <c r="C6" s="12">
        <f t="shared" ref="C6:G6" si="2">SUM(C7:C12)</f>
        <v>52</v>
      </c>
      <c r="D6" s="12">
        <f t="shared" si="2"/>
        <v>677</v>
      </c>
      <c r="E6" s="12">
        <f t="shared" si="2"/>
        <v>213990</v>
      </c>
      <c r="F6" s="12">
        <f t="shared" si="2"/>
        <v>167086.00000000006</v>
      </c>
      <c r="G6" s="13">
        <f t="shared" si="2"/>
        <v>154.46521957800005</v>
      </c>
      <c r="H6" s="23">
        <f>SUM(H7:H12)</f>
        <v>182477.99999999994</v>
      </c>
    </row>
    <row r="7" spans="1:15" ht="15" customHeight="1" x14ac:dyDescent="0.2">
      <c r="A7" s="9" t="s">
        <v>657</v>
      </c>
      <c r="B7" s="14">
        <v>61</v>
      </c>
      <c r="C7" s="14">
        <v>10</v>
      </c>
      <c r="D7" s="14">
        <v>51</v>
      </c>
      <c r="E7" s="14">
        <v>4262.0000000000009</v>
      </c>
      <c r="F7" s="14">
        <v>2823</v>
      </c>
      <c r="G7" s="15">
        <v>3.0638300930000013</v>
      </c>
      <c r="H7" s="24">
        <v>3721.0000000000009</v>
      </c>
    </row>
    <row r="8" spans="1:15" ht="15" customHeight="1" x14ac:dyDescent="0.2">
      <c r="A8" s="9" t="s">
        <v>22</v>
      </c>
      <c r="B8" s="14">
        <v>135</v>
      </c>
      <c r="C8" s="14">
        <v>4</v>
      </c>
      <c r="D8" s="14">
        <v>131</v>
      </c>
      <c r="E8" s="14">
        <v>15159.000000000002</v>
      </c>
      <c r="F8" s="14">
        <v>6099</v>
      </c>
      <c r="G8" s="15">
        <v>10.896061914000001</v>
      </c>
      <c r="H8" s="24">
        <v>8340.0000000000018</v>
      </c>
    </row>
    <row r="9" spans="1:15" ht="15" customHeight="1" x14ac:dyDescent="0.2">
      <c r="A9" s="9" t="s">
        <v>23</v>
      </c>
      <c r="B9" s="14">
        <v>97</v>
      </c>
      <c r="C9" s="14">
        <v>2</v>
      </c>
      <c r="D9" s="14">
        <v>95</v>
      </c>
      <c r="E9" s="14">
        <v>15958.000000000004</v>
      </c>
      <c r="F9" s="14">
        <v>8405</v>
      </c>
      <c r="G9" s="15">
        <v>11.396796255999998</v>
      </c>
      <c r="H9" s="24">
        <v>11561.999999999995</v>
      </c>
    </row>
    <row r="10" spans="1:15" ht="15" customHeight="1" x14ac:dyDescent="0.2">
      <c r="A10" s="9" t="s">
        <v>24</v>
      </c>
      <c r="B10" s="14">
        <v>216</v>
      </c>
      <c r="C10" s="14">
        <v>26</v>
      </c>
      <c r="D10" s="14">
        <v>190</v>
      </c>
      <c r="E10" s="14">
        <v>35326</v>
      </c>
      <c r="F10" s="14">
        <v>22161</v>
      </c>
      <c r="G10" s="15">
        <v>25.86886969</v>
      </c>
      <c r="H10" s="24">
        <v>29671.999999999985</v>
      </c>
    </row>
    <row r="11" spans="1:15" ht="15" customHeight="1" x14ac:dyDescent="0.2">
      <c r="A11" s="9" t="s">
        <v>25</v>
      </c>
      <c r="B11" s="14">
        <v>111</v>
      </c>
      <c r="C11" s="14">
        <v>7</v>
      </c>
      <c r="D11" s="14">
        <v>104</v>
      </c>
      <c r="E11" s="14">
        <v>9490.9999999999982</v>
      </c>
      <c r="F11" s="14">
        <v>6035.9999999999945</v>
      </c>
      <c r="G11" s="15">
        <v>6.8552627770000019</v>
      </c>
      <c r="H11" s="24">
        <v>6626.0000000000036</v>
      </c>
    </row>
    <row r="12" spans="1:15" ht="15" customHeight="1" x14ac:dyDescent="0.2">
      <c r="A12" s="9" t="s">
        <v>26</v>
      </c>
      <c r="B12" s="14">
        <v>109</v>
      </c>
      <c r="C12" s="14">
        <v>3</v>
      </c>
      <c r="D12" s="14">
        <v>106</v>
      </c>
      <c r="E12" s="14">
        <v>133794</v>
      </c>
      <c r="F12" s="14">
        <v>121562.00000000006</v>
      </c>
      <c r="G12" s="15">
        <v>96.384398848000032</v>
      </c>
      <c r="H12" s="24">
        <v>122556.99999999997</v>
      </c>
    </row>
    <row r="13" spans="1:15" ht="21" customHeight="1" x14ac:dyDescent="0.2">
      <c r="A13" s="9" t="s">
        <v>27</v>
      </c>
      <c r="B13" s="12">
        <f>SUM(B14:B32)</f>
        <v>2184</v>
      </c>
      <c r="C13" s="12">
        <f t="shared" ref="C13:H13" si="3">SUM(C14:C32)</f>
        <v>236</v>
      </c>
      <c r="D13" s="12">
        <f t="shared" si="3"/>
        <v>1948</v>
      </c>
      <c r="E13" s="12">
        <f t="shared" si="3"/>
        <v>7261658</v>
      </c>
      <c r="F13" s="12">
        <f t="shared" si="3"/>
        <v>6719478</v>
      </c>
      <c r="G13" s="13">
        <f t="shared" si="3"/>
        <v>5821.3980633129986</v>
      </c>
      <c r="H13" s="23">
        <f t="shared" si="3"/>
        <v>14436145.640000001</v>
      </c>
    </row>
    <row r="14" spans="1:15" ht="15" customHeight="1" x14ac:dyDescent="0.2">
      <c r="A14" s="9" t="s">
        <v>658</v>
      </c>
      <c r="B14" s="14">
        <v>70</v>
      </c>
      <c r="C14" s="14" t="s">
        <v>17</v>
      </c>
      <c r="D14" s="14">
        <v>70</v>
      </c>
      <c r="E14" s="14">
        <v>1569.0000000000002</v>
      </c>
      <c r="F14" s="14">
        <v>1124</v>
      </c>
      <c r="G14" s="15">
        <v>1.1015046789999998</v>
      </c>
      <c r="H14" s="24">
        <v>1412</v>
      </c>
    </row>
    <row r="15" spans="1:15" ht="15" customHeight="1" x14ac:dyDescent="0.2">
      <c r="A15" s="9" t="s">
        <v>28</v>
      </c>
      <c r="B15" s="14">
        <v>159</v>
      </c>
      <c r="C15" s="14">
        <v>7</v>
      </c>
      <c r="D15" s="14">
        <v>152</v>
      </c>
      <c r="E15" s="14">
        <v>304468</v>
      </c>
      <c r="F15" s="14">
        <v>299219.99999999994</v>
      </c>
      <c r="G15" s="15">
        <v>205.65614110599998</v>
      </c>
      <c r="H15" s="24">
        <v>1788613.0000000002</v>
      </c>
    </row>
    <row r="16" spans="1:15" ht="15" customHeight="1" x14ac:dyDescent="0.2">
      <c r="A16" s="9" t="s">
        <v>29</v>
      </c>
      <c r="B16" s="14">
        <v>470</v>
      </c>
      <c r="C16" s="14">
        <v>87</v>
      </c>
      <c r="D16" s="14">
        <v>383</v>
      </c>
      <c r="E16" s="14">
        <v>101295.99999999999</v>
      </c>
      <c r="F16" s="14">
        <v>46159.999999999993</v>
      </c>
      <c r="G16" s="15">
        <v>79.851187902000063</v>
      </c>
      <c r="H16" s="24">
        <v>27601.999999999996</v>
      </c>
    </row>
    <row r="17" spans="1:8" ht="15" customHeight="1" x14ac:dyDescent="0.2">
      <c r="A17" s="9" t="s">
        <v>30</v>
      </c>
      <c r="B17" s="14">
        <v>57</v>
      </c>
      <c r="C17" s="14">
        <v>9</v>
      </c>
      <c r="D17" s="14">
        <v>48</v>
      </c>
      <c r="E17" s="14">
        <v>695.00000000000023</v>
      </c>
      <c r="F17" s="14">
        <v>411.99999999999989</v>
      </c>
      <c r="G17" s="15">
        <v>0.50414686499999983</v>
      </c>
      <c r="H17" s="24">
        <v>723.99999999999989</v>
      </c>
    </row>
    <row r="18" spans="1:8" ht="15" customHeight="1" x14ac:dyDescent="0.2">
      <c r="A18" s="9" t="s">
        <v>31</v>
      </c>
      <c r="B18" s="14">
        <v>24</v>
      </c>
      <c r="C18" s="14">
        <v>3</v>
      </c>
      <c r="D18" s="14">
        <v>21</v>
      </c>
      <c r="E18" s="14">
        <v>6837.9999999999991</v>
      </c>
      <c r="F18" s="14">
        <v>4553.0000000000009</v>
      </c>
      <c r="G18" s="15">
        <v>5.0073578109999994</v>
      </c>
      <c r="H18" s="24">
        <v>4726.9999999999982</v>
      </c>
    </row>
    <row r="19" spans="1:8" ht="15" customHeight="1" x14ac:dyDescent="0.2">
      <c r="A19" s="9" t="s">
        <v>32</v>
      </c>
      <c r="B19" s="14">
        <v>226</v>
      </c>
      <c r="C19" s="14">
        <v>1</v>
      </c>
      <c r="D19" s="14">
        <v>225</v>
      </c>
      <c r="E19" s="14">
        <v>105565</v>
      </c>
      <c r="F19" s="14">
        <v>51549.999999999971</v>
      </c>
      <c r="G19" s="15">
        <v>76.917192223000086</v>
      </c>
      <c r="H19" s="24">
        <v>39575.000000000007</v>
      </c>
    </row>
    <row r="20" spans="1:8" ht="15" customHeight="1" x14ac:dyDescent="0.2">
      <c r="A20" s="9" t="s">
        <v>33</v>
      </c>
      <c r="B20" s="14">
        <v>377</v>
      </c>
      <c r="C20" s="14">
        <v>6</v>
      </c>
      <c r="D20" s="14">
        <v>371</v>
      </c>
      <c r="E20" s="14">
        <v>107102.99999999999</v>
      </c>
      <c r="F20" s="14">
        <v>63220.999999999964</v>
      </c>
      <c r="G20" s="15">
        <v>77.67125269600001</v>
      </c>
      <c r="H20" s="24">
        <v>150908.64000000004</v>
      </c>
    </row>
    <row r="21" spans="1:8" ht="15" customHeight="1" x14ac:dyDescent="0.2">
      <c r="A21" s="9" t="s">
        <v>34</v>
      </c>
      <c r="B21" s="14">
        <v>78</v>
      </c>
      <c r="C21" s="14">
        <v>44</v>
      </c>
      <c r="D21" s="14">
        <v>34</v>
      </c>
      <c r="E21" s="14">
        <v>49202.000000000036</v>
      </c>
      <c r="F21" s="14">
        <v>38620.000000000007</v>
      </c>
      <c r="G21" s="15">
        <v>40.515039596999991</v>
      </c>
      <c r="H21" s="24">
        <v>44005</v>
      </c>
    </row>
    <row r="22" spans="1:8" ht="15" customHeight="1" x14ac:dyDescent="0.2">
      <c r="A22" s="9" t="s">
        <v>35</v>
      </c>
      <c r="B22" s="14">
        <v>57</v>
      </c>
      <c r="C22" s="14" t="s">
        <v>17</v>
      </c>
      <c r="D22" s="14">
        <v>57</v>
      </c>
      <c r="E22" s="14">
        <v>507.00000000000006</v>
      </c>
      <c r="F22" s="14">
        <v>281</v>
      </c>
      <c r="G22" s="15">
        <v>0.35390208500000003</v>
      </c>
      <c r="H22" s="24">
        <v>423.00000000000006</v>
      </c>
    </row>
    <row r="23" spans="1:8" ht="15" customHeight="1" x14ac:dyDescent="0.2">
      <c r="A23" s="9" t="s">
        <v>36</v>
      </c>
      <c r="B23" s="14">
        <v>154</v>
      </c>
      <c r="C23" s="14">
        <v>21</v>
      </c>
      <c r="D23" s="14">
        <v>133</v>
      </c>
      <c r="E23" s="14">
        <v>6213.9999999999973</v>
      </c>
      <c r="F23" s="14">
        <v>4088</v>
      </c>
      <c r="G23" s="15">
        <v>5.7022030179999996</v>
      </c>
      <c r="H23" s="24">
        <v>2741.9999999999995</v>
      </c>
    </row>
    <row r="24" spans="1:8" ht="15" customHeight="1" x14ac:dyDescent="0.2">
      <c r="A24" s="9" t="s">
        <v>37</v>
      </c>
      <c r="B24" s="14">
        <v>23</v>
      </c>
      <c r="C24" s="14">
        <v>1</v>
      </c>
      <c r="D24" s="14">
        <v>22</v>
      </c>
      <c r="E24" s="14">
        <v>375772</v>
      </c>
      <c r="F24" s="14">
        <v>37661.999999999993</v>
      </c>
      <c r="G24" s="15">
        <v>208.12415406599999</v>
      </c>
      <c r="H24" s="24">
        <v>1909103</v>
      </c>
    </row>
    <row r="25" spans="1:8" ht="15" customHeight="1" x14ac:dyDescent="0.2">
      <c r="A25" s="9" t="s">
        <v>38</v>
      </c>
      <c r="B25" s="14">
        <v>74</v>
      </c>
      <c r="C25" s="14">
        <v>14</v>
      </c>
      <c r="D25" s="14">
        <v>60</v>
      </c>
      <c r="E25" s="14">
        <v>246886.99999999997</v>
      </c>
      <c r="F25" s="14">
        <v>246358.99999999988</v>
      </c>
      <c r="G25" s="15">
        <v>164.5339020859999</v>
      </c>
      <c r="H25" s="24">
        <v>1477087.0000000002</v>
      </c>
    </row>
    <row r="26" spans="1:8" ht="15" customHeight="1" x14ac:dyDescent="0.2">
      <c r="A26" s="9" t="s">
        <v>39</v>
      </c>
      <c r="B26" s="14">
        <v>66</v>
      </c>
      <c r="C26" s="14">
        <v>10</v>
      </c>
      <c r="D26" s="14">
        <v>56</v>
      </c>
      <c r="E26" s="14">
        <v>5876853</v>
      </c>
      <c r="F26" s="14">
        <v>5876319</v>
      </c>
      <c r="G26" s="15">
        <v>4898.574146863999</v>
      </c>
      <c r="H26" s="24">
        <v>8918960</v>
      </c>
    </row>
    <row r="27" spans="1:8" ht="15" customHeight="1" x14ac:dyDescent="0.2">
      <c r="A27" s="9" t="s">
        <v>40</v>
      </c>
      <c r="B27" s="14">
        <v>66</v>
      </c>
      <c r="C27" s="14">
        <v>9</v>
      </c>
      <c r="D27" s="14">
        <v>57</v>
      </c>
      <c r="E27" s="14">
        <v>15760.999999999991</v>
      </c>
      <c r="F27" s="14">
        <v>10276.000000000002</v>
      </c>
      <c r="G27" s="15">
        <v>11.345989918999999</v>
      </c>
      <c r="H27" s="24">
        <v>11304.999999999996</v>
      </c>
    </row>
    <row r="28" spans="1:8" ht="15" customHeight="1" x14ac:dyDescent="0.2">
      <c r="A28" s="9" t="s">
        <v>41</v>
      </c>
      <c r="B28" s="14">
        <v>74</v>
      </c>
      <c r="C28" s="14">
        <v>17</v>
      </c>
      <c r="D28" s="14">
        <v>57</v>
      </c>
      <c r="E28" s="14">
        <v>3054.0000000000005</v>
      </c>
      <c r="F28" s="14">
        <v>1433.0000000000002</v>
      </c>
      <c r="G28" s="15">
        <v>2.4381281450000007</v>
      </c>
      <c r="H28" s="24">
        <v>847.00000000000011</v>
      </c>
    </row>
    <row r="29" spans="1:8" ht="15" customHeight="1" x14ac:dyDescent="0.2">
      <c r="A29" s="9" t="s">
        <v>42</v>
      </c>
      <c r="B29" s="14">
        <v>2</v>
      </c>
      <c r="C29" s="14" t="s">
        <v>17</v>
      </c>
      <c r="D29" s="14">
        <v>2</v>
      </c>
      <c r="E29" s="14">
        <v>8</v>
      </c>
      <c r="F29" s="14">
        <v>2</v>
      </c>
      <c r="G29" s="15">
        <v>5.7595390000000002E-3</v>
      </c>
      <c r="H29" s="24">
        <v>4</v>
      </c>
    </row>
    <row r="30" spans="1:8" ht="15" customHeight="1" x14ac:dyDescent="0.2">
      <c r="A30" s="9" t="s">
        <v>43</v>
      </c>
      <c r="B30" s="14">
        <v>133</v>
      </c>
      <c r="C30" s="14">
        <v>2</v>
      </c>
      <c r="D30" s="14">
        <v>131</v>
      </c>
      <c r="E30" s="14">
        <v>4126.9999999999982</v>
      </c>
      <c r="F30" s="14">
        <v>2970.0000000000009</v>
      </c>
      <c r="G30" s="15">
        <v>2.9683009340000006</v>
      </c>
      <c r="H30" s="24">
        <v>3605.9999999999995</v>
      </c>
    </row>
    <row r="31" spans="1:8" ht="15" customHeight="1" x14ac:dyDescent="0.2">
      <c r="A31" s="9" t="s">
        <v>44</v>
      </c>
      <c r="B31" s="14">
        <v>12</v>
      </c>
      <c r="C31" s="14">
        <v>1</v>
      </c>
      <c r="D31" s="14">
        <v>11</v>
      </c>
      <c r="E31" s="14">
        <v>76</v>
      </c>
      <c r="F31" s="14">
        <v>57</v>
      </c>
      <c r="G31" s="15">
        <v>5.9517637999999998E-2</v>
      </c>
      <c r="H31" s="24">
        <v>102</v>
      </c>
    </row>
    <row r="32" spans="1:8" ht="15" customHeight="1" x14ac:dyDescent="0.2">
      <c r="A32" s="9" t="s">
        <v>45</v>
      </c>
      <c r="B32" s="14">
        <v>62</v>
      </c>
      <c r="C32" s="14">
        <v>4</v>
      </c>
      <c r="D32" s="14">
        <v>58</v>
      </c>
      <c r="E32" s="14">
        <v>55663.000000000022</v>
      </c>
      <c r="F32" s="14">
        <v>35171</v>
      </c>
      <c r="G32" s="15">
        <v>40.06823614000001</v>
      </c>
      <c r="H32" s="24">
        <v>54400.000000000015</v>
      </c>
    </row>
    <row r="33" spans="1:8" ht="21" customHeight="1" x14ac:dyDescent="0.2">
      <c r="A33" s="9" t="s">
        <v>46</v>
      </c>
      <c r="B33" s="12">
        <f>SUM(B34:B39)</f>
        <v>739</v>
      </c>
      <c r="C33" s="12">
        <f t="shared" ref="C33:H33" si="4">SUM(C34:C39)</f>
        <v>22</v>
      </c>
      <c r="D33" s="12">
        <f t="shared" si="4"/>
        <v>717</v>
      </c>
      <c r="E33" s="12">
        <f t="shared" si="4"/>
        <v>102032</v>
      </c>
      <c r="F33" s="12">
        <f t="shared" si="4"/>
        <v>59907</v>
      </c>
      <c r="G33" s="13">
        <f t="shared" si="4"/>
        <v>77.577120219999998</v>
      </c>
      <c r="H33" s="23">
        <f t="shared" si="4"/>
        <v>34125</v>
      </c>
    </row>
    <row r="34" spans="1:8" ht="15" customHeight="1" x14ac:dyDescent="0.2">
      <c r="A34" s="9" t="s">
        <v>659</v>
      </c>
      <c r="B34" s="14">
        <v>138</v>
      </c>
      <c r="C34" s="14">
        <v>5</v>
      </c>
      <c r="D34" s="14">
        <v>133</v>
      </c>
      <c r="E34" s="14">
        <v>25739.000000000004</v>
      </c>
      <c r="F34" s="14">
        <v>10192.000000000004</v>
      </c>
      <c r="G34" s="15">
        <v>18.807350609999979</v>
      </c>
      <c r="H34" s="24">
        <v>9195.9999999999982</v>
      </c>
    </row>
    <row r="35" spans="1:8" ht="15" customHeight="1" x14ac:dyDescent="0.2">
      <c r="A35" s="9" t="s">
        <v>47</v>
      </c>
      <c r="B35" s="14">
        <v>55</v>
      </c>
      <c r="C35" s="14">
        <v>1</v>
      </c>
      <c r="D35" s="14">
        <v>54</v>
      </c>
      <c r="E35" s="14">
        <v>9710</v>
      </c>
      <c r="F35" s="14">
        <v>4757.9999999999991</v>
      </c>
      <c r="G35" s="15">
        <v>7.9495968319999992</v>
      </c>
      <c r="H35" s="24">
        <v>2776.9999999999995</v>
      </c>
    </row>
    <row r="36" spans="1:8" ht="15" customHeight="1" x14ac:dyDescent="0.2">
      <c r="A36" s="9" t="s">
        <v>48</v>
      </c>
      <c r="B36" s="14">
        <v>214</v>
      </c>
      <c r="C36" s="14">
        <v>4</v>
      </c>
      <c r="D36" s="14">
        <v>210</v>
      </c>
      <c r="E36" s="14">
        <v>16778</v>
      </c>
      <c r="F36" s="14">
        <v>11561.999999999995</v>
      </c>
      <c r="G36" s="15">
        <v>14.437645784000019</v>
      </c>
      <c r="H36" s="24">
        <v>5570</v>
      </c>
    </row>
    <row r="37" spans="1:8" ht="15" customHeight="1" x14ac:dyDescent="0.2">
      <c r="A37" s="9" t="s">
        <v>49</v>
      </c>
      <c r="B37" s="14">
        <v>76</v>
      </c>
      <c r="C37" s="14">
        <v>4</v>
      </c>
      <c r="D37" s="14">
        <v>72</v>
      </c>
      <c r="E37" s="14">
        <v>16970.999999999996</v>
      </c>
      <c r="F37" s="14">
        <v>10727.999999999998</v>
      </c>
      <c r="G37" s="15">
        <v>12.191511878</v>
      </c>
      <c r="H37" s="24">
        <v>6026.0000000000018</v>
      </c>
    </row>
    <row r="38" spans="1:8" ht="15" customHeight="1" x14ac:dyDescent="0.2">
      <c r="A38" s="9" t="s">
        <v>50</v>
      </c>
      <c r="B38" s="14">
        <v>104</v>
      </c>
      <c r="C38" s="14">
        <v>1</v>
      </c>
      <c r="D38" s="14">
        <v>103</v>
      </c>
      <c r="E38" s="14">
        <v>8034.9999999999973</v>
      </c>
      <c r="F38" s="14">
        <v>2895.0000000000014</v>
      </c>
      <c r="G38" s="15">
        <v>5.8805471559999978</v>
      </c>
      <c r="H38" s="24">
        <v>1922.9999999999991</v>
      </c>
    </row>
    <row r="39" spans="1:8" ht="15" customHeight="1" x14ac:dyDescent="0.2">
      <c r="A39" s="9" t="s">
        <v>51</v>
      </c>
      <c r="B39" s="14">
        <v>152</v>
      </c>
      <c r="C39" s="14">
        <v>7</v>
      </c>
      <c r="D39" s="14">
        <v>145</v>
      </c>
      <c r="E39" s="14">
        <v>24798.999999999993</v>
      </c>
      <c r="F39" s="14">
        <v>19772</v>
      </c>
      <c r="G39" s="15">
        <v>18.310467960000004</v>
      </c>
      <c r="H39" s="24">
        <v>8633.0000000000036</v>
      </c>
    </row>
    <row r="40" spans="1:8" ht="21" customHeight="1" x14ac:dyDescent="0.2">
      <c r="A40" s="9" t="s">
        <v>52</v>
      </c>
      <c r="B40" s="12">
        <f>SUM(B41:B50)</f>
        <v>2093</v>
      </c>
      <c r="C40" s="12">
        <f t="shared" ref="C40:H40" si="5">SUM(C41:C50)</f>
        <v>170</v>
      </c>
      <c r="D40" s="12">
        <f t="shared" si="5"/>
        <v>1923</v>
      </c>
      <c r="E40" s="12">
        <f t="shared" si="5"/>
        <v>937647.00000000012</v>
      </c>
      <c r="F40" s="12">
        <f t="shared" si="5"/>
        <v>753031</v>
      </c>
      <c r="G40" s="13">
        <f t="shared" si="5"/>
        <v>687.24767457399992</v>
      </c>
      <c r="H40" s="23">
        <f t="shared" si="5"/>
        <v>807847.1</v>
      </c>
    </row>
    <row r="41" spans="1:8" ht="15" customHeight="1" x14ac:dyDescent="0.2">
      <c r="A41" s="9" t="s">
        <v>660</v>
      </c>
      <c r="B41" s="14">
        <v>55</v>
      </c>
      <c r="C41" s="14">
        <v>3</v>
      </c>
      <c r="D41" s="14">
        <v>52</v>
      </c>
      <c r="E41" s="14">
        <v>1979.9999999999995</v>
      </c>
      <c r="F41" s="14">
        <v>855</v>
      </c>
      <c r="G41" s="15">
        <v>1.5476673840000004</v>
      </c>
      <c r="H41" s="24">
        <v>2048.3799999999997</v>
      </c>
    </row>
    <row r="42" spans="1:8" ht="15" customHeight="1" x14ac:dyDescent="0.2">
      <c r="A42" s="9" t="s">
        <v>53</v>
      </c>
      <c r="B42" s="14">
        <v>14</v>
      </c>
      <c r="C42" s="14" t="s">
        <v>17</v>
      </c>
      <c r="D42" s="14">
        <v>14</v>
      </c>
      <c r="E42" s="14">
        <v>411</v>
      </c>
      <c r="F42" s="14">
        <v>303.99999999999994</v>
      </c>
      <c r="G42" s="15">
        <v>0.30231821400000003</v>
      </c>
      <c r="H42" s="24">
        <v>555.64</v>
      </c>
    </row>
    <row r="43" spans="1:8" ht="15" customHeight="1" x14ac:dyDescent="0.2">
      <c r="A43" s="9" t="s">
        <v>54</v>
      </c>
      <c r="B43" s="14">
        <v>171</v>
      </c>
      <c r="C43" s="14">
        <v>13</v>
      </c>
      <c r="D43" s="14">
        <v>158</v>
      </c>
      <c r="E43" s="14">
        <v>11948.999999999995</v>
      </c>
      <c r="F43" s="14">
        <v>8212.0000000000018</v>
      </c>
      <c r="G43" s="15">
        <v>8.4774873969999991</v>
      </c>
      <c r="H43" s="24">
        <v>9950.9000000000033</v>
      </c>
    </row>
    <row r="44" spans="1:8" ht="15" customHeight="1" x14ac:dyDescent="0.2">
      <c r="A44" s="9" t="s">
        <v>55</v>
      </c>
      <c r="B44" s="14">
        <v>237</v>
      </c>
      <c r="C44" s="14">
        <v>4</v>
      </c>
      <c r="D44" s="14">
        <v>233</v>
      </c>
      <c r="E44" s="14">
        <v>245962.00000000015</v>
      </c>
      <c r="F44" s="14">
        <v>206634.99999999997</v>
      </c>
      <c r="G44" s="15">
        <v>177.03151907800003</v>
      </c>
      <c r="H44" s="24">
        <v>211445</v>
      </c>
    </row>
    <row r="45" spans="1:8" ht="15" customHeight="1" x14ac:dyDescent="0.2">
      <c r="A45" s="9" t="s">
        <v>56</v>
      </c>
      <c r="B45" s="14">
        <v>337</v>
      </c>
      <c r="C45" s="14">
        <v>2</v>
      </c>
      <c r="D45" s="14">
        <v>335</v>
      </c>
      <c r="E45" s="14">
        <v>160386</v>
      </c>
      <c r="F45" s="14">
        <v>139200.00000000009</v>
      </c>
      <c r="G45" s="15">
        <v>115.47023038100004</v>
      </c>
      <c r="H45" s="24">
        <v>143457.23999999993</v>
      </c>
    </row>
    <row r="46" spans="1:8" ht="15" customHeight="1" x14ac:dyDescent="0.2">
      <c r="A46" s="9" t="s">
        <v>57</v>
      </c>
      <c r="B46" s="14">
        <v>431</v>
      </c>
      <c r="C46" s="14">
        <v>10</v>
      </c>
      <c r="D46" s="14">
        <v>421</v>
      </c>
      <c r="E46" s="14">
        <v>215482.00000000012</v>
      </c>
      <c r="F46" s="14">
        <v>181161.99999999997</v>
      </c>
      <c r="G46" s="15">
        <v>155.15839452699998</v>
      </c>
      <c r="H46" s="24">
        <v>261191.20000000004</v>
      </c>
    </row>
    <row r="47" spans="1:8" ht="15" customHeight="1" x14ac:dyDescent="0.2">
      <c r="A47" s="9" t="s">
        <v>58</v>
      </c>
      <c r="B47" s="14">
        <v>121</v>
      </c>
      <c r="C47" s="14">
        <v>109</v>
      </c>
      <c r="D47" s="14">
        <v>12</v>
      </c>
      <c r="E47" s="14">
        <v>51265</v>
      </c>
      <c r="F47" s="14">
        <v>29947.999999999989</v>
      </c>
      <c r="G47" s="15">
        <v>36.93079913599999</v>
      </c>
      <c r="H47" s="24">
        <v>11354</v>
      </c>
    </row>
    <row r="48" spans="1:8" ht="15" customHeight="1" x14ac:dyDescent="0.2">
      <c r="A48" s="9" t="s">
        <v>59</v>
      </c>
      <c r="B48" s="14">
        <v>376</v>
      </c>
      <c r="C48" s="14">
        <v>4</v>
      </c>
      <c r="D48" s="14">
        <v>372</v>
      </c>
      <c r="E48" s="14">
        <v>120087.99999999997</v>
      </c>
      <c r="F48" s="14">
        <v>87802.000000000015</v>
      </c>
      <c r="G48" s="15">
        <v>98.085514758000002</v>
      </c>
      <c r="H48" s="24">
        <v>64398.57999999998</v>
      </c>
    </row>
    <row r="49" spans="1:8" ht="15" customHeight="1" x14ac:dyDescent="0.2">
      <c r="A49" s="9" t="s">
        <v>60</v>
      </c>
      <c r="B49" s="14">
        <v>183</v>
      </c>
      <c r="C49" s="14">
        <v>13</v>
      </c>
      <c r="D49" s="14">
        <v>170</v>
      </c>
      <c r="E49" s="14">
        <v>113345.99999999993</v>
      </c>
      <c r="F49" s="14">
        <v>85063</v>
      </c>
      <c r="G49" s="15">
        <v>82.148639308999961</v>
      </c>
      <c r="H49" s="24">
        <v>81771</v>
      </c>
    </row>
    <row r="50" spans="1:8" ht="15" customHeight="1" x14ac:dyDescent="0.2">
      <c r="A50" s="9" t="s">
        <v>61</v>
      </c>
      <c r="B50" s="14">
        <v>168</v>
      </c>
      <c r="C50" s="14">
        <v>12</v>
      </c>
      <c r="D50" s="14">
        <v>156</v>
      </c>
      <c r="E50" s="14">
        <v>16778</v>
      </c>
      <c r="F50" s="14">
        <v>13850</v>
      </c>
      <c r="G50" s="15">
        <v>12.095104390000003</v>
      </c>
      <c r="H50" s="24">
        <v>21675.16</v>
      </c>
    </row>
    <row r="51" spans="1:8" ht="21" customHeight="1" x14ac:dyDescent="0.2">
      <c r="A51" s="9" t="s">
        <v>5</v>
      </c>
      <c r="B51" s="12">
        <f>B52+B61+B72+B80+B88+B94</f>
        <v>16370</v>
      </c>
      <c r="C51" s="12">
        <f>C52+C61+C72+C80+C88+C94</f>
        <v>1051</v>
      </c>
      <c r="D51" s="12">
        <f t="shared" ref="D51:H51" si="6">D52+D61+D72+D80+D88+D94</f>
        <v>15319</v>
      </c>
      <c r="E51" s="12">
        <f t="shared" si="6"/>
        <v>459780</v>
      </c>
      <c r="F51" s="12">
        <f t="shared" si="6"/>
        <v>297991</v>
      </c>
      <c r="G51" s="13">
        <f t="shared" si="6"/>
        <v>367.5070378499999</v>
      </c>
      <c r="H51" s="23">
        <f t="shared" si="6"/>
        <v>621162.64</v>
      </c>
    </row>
    <row r="52" spans="1:8" ht="21" customHeight="1" x14ac:dyDescent="0.2">
      <c r="A52" s="9" t="s">
        <v>62</v>
      </c>
      <c r="B52" s="12">
        <f>SUM(B53:B60)</f>
        <v>167</v>
      </c>
      <c r="C52" s="12">
        <f t="shared" ref="C52:H52" si="7">SUM(C53:C60)</f>
        <v>11</v>
      </c>
      <c r="D52" s="12">
        <f t="shared" si="7"/>
        <v>156</v>
      </c>
      <c r="E52" s="12">
        <f t="shared" si="7"/>
        <v>2008</v>
      </c>
      <c r="F52" s="12">
        <f t="shared" si="7"/>
        <v>1247</v>
      </c>
      <c r="G52" s="13">
        <f t="shared" si="7"/>
        <v>1.425320369</v>
      </c>
      <c r="H52" s="23">
        <f t="shared" si="7"/>
        <v>1279</v>
      </c>
    </row>
    <row r="53" spans="1:8" ht="15" customHeight="1" x14ac:dyDescent="0.2">
      <c r="A53" s="9" t="s">
        <v>661</v>
      </c>
      <c r="B53" s="14">
        <v>41</v>
      </c>
      <c r="C53" s="14">
        <v>1</v>
      </c>
      <c r="D53" s="14">
        <v>40</v>
      </c>
      <c r="E53" s="14">
        <v>353.99999999999994</v>
      </c>
      <c r="F53" s="14">
        <v>240</v>
      </c>
      <c r="G53" s="15">
        <v>0.24159107000000005</v>
      </c>
      <c r="H53" s="24">
        <v>283</v>
      </c>
    </row>
    <row r="54" spans="1:8" ht="15" customHeight="1" x14ac:dyDescent="0.2">
      <c r="A54" s="9" t="s">
        <v>63</v>
      </c>
      <c r="B54" s="14">
        <v>2</v>
      </c>
      <c r="C54" s="14" t="s">
        <v>17</v>
      </c>
      <c r="D54" s="14">
        <v>2</v>
      </c>
      <c r="E54" s="14">
        <v>13</v>
      </c>
      <c r="F54" s="14">
        <v>6</v>
      </c>
      <c r="G54" s="15">
        <v>9.359250999999999E-3</v>
      </c>
      <c r="H54" s="24">
        <v>17</v>
      </c>
    </row>
    <row r="55" spans="1:8" ht="15" customHeight="1" x14ac:dyDescent="0.2">
      <c r="A55" s="9" t="s">
        <v>64</v>
      </c>
      <c r="B55" s="14">
        <v>12</v>
      </c>
      <c r="C55" s="14">
        <v>4</v>
      </c>
      <c r="D55" s="14">
        <v>8</v>
      </c>
      <c r="E55" s="14">
        <v>291.00000000000006</v>
      </c>
      <c r="F55" s="14">
        <v>219</v>
      </c>
      <c r="G55" s="15">
        <v>0.20303815700000002</v>
      </c>
      <c r="H55" s="24">
        <v>237</v>
      </c>
    </row>
    <row r="56" spans="1:8" ht="15" customHeight="1" x14ac:dyDescent="0.2">
      <c r="A56" s="9" t="s">
        <v>65</v>
      </c>
      <c r="B56" s="14">
        <v>11</v>
      </c>
      <c r="C56" s="14">
        <v>4</v>
      </c>
      <c r="D56" s="14">
        <v>7</v>
      </c>
      <c r="E56" s="14">
        <v>149</v>
      </c>
      <c r="F56" s="14">
        <v>139</v>
      </c>
      <c r="G56" s="15">
        <v>0.11247660200000001</v>
      </c>
      <c r="H56" s="24">
        <v>91.999999999999972</v>
      </c>
    </row>
    <row r="57" spans="1:8" ht="15" customHeight="1" x14ac:dyDescent="0.2">
      <c r="A57" s="9" t="s">
        <v>66</v>
      </c>
      <c r="B57" s="14">
        <v>43</v>
      </c>
      <c r="C57" s="14" t="s">
        <v>17</v>
      </c>
      <c r="D57" s="14">
        <v>43</v>
      </c>
      <c r="E57" s="14">
        <v>219.99999999999994</v>
      </c>
      <c r="F57" s="14">
        <v>117.00000000000004</v>
      </c>
      <c r="G57" s="15">
        <v>0.15678905399999998</v>
      </c>
      <c r="H57" s="24">
        <v>157.00000000000003</v>
      </c>
    </row>
    <row r="58" spans="1:8" ht="15" customHeight="1" x14ac:dyDescent="0.2">
      <c r="A58" s="9" t="s">
        <v>67</v>
      </c>
      <c r="B58" s="14">
        <v>15</v>
      </c>
      <c r="C58" s="14">
        <v>1</v>
      </c>
      <c r="D58" s="14">
        <v>14</v>
      </c>
      <c r="E58" s="14">
        <v>239</v>
      </c>
      <c r="F58" s="14">
        <v>52.999999999999993</v>
      </c>
      <c r="G58" s="15">
        <v>0.16735781100000002</v>
      </c>
      <c r="H58" s="24">
        <v>122.00000000000001</v>
      </c>
    </row>
    <row r="59" spans="1:8" ht="15" customHeight="1" x14ac:dyDescent="0.2">
      <c r="A59" s="9" t="s">
        <v>68</v>
      </c>
      <c r="B59" s="14">
        <v>38</v>
      </c>
      <c r="C59" s="14">
        <v>1</v>
      </c>
      <c r="D59" s="14">
        <v>37</v>
      </c>
      <c r="E59" s="14">
        <v>547</v>
      </c>
      <c r="F59" s="14">
        <v>443.99999999999994</v>
      </c>
      <c r="G59" s="15">
        <v>0.39750899999999995</v>
      </c>
      <c r="H59" s="24">
        <v>350.00000000000011</v>
      </c>
    </row>
    <row r="60" spans="1:8" ht="15" customHeight="1" x14ac:dyDescent="0.2">
      <c r="A60" s="9" t="s">
        <v>69</v>
      </c>
      <c r="B60" s="14">
        <v>5</v>
      </c>
      <c r="C60" s="14" t="s">
        <v>17</v>
      </c>
      <c r="D60" s="14">
        <v>5</v>
      </c>
      <c r="E60" s="14">
        <v>195</v>
      </c>
      <c r="F60" s="14">
        <v>29</v>
      </c>
      <c r="G60" s="15">
        <v>0.13719942400000001</v>
      </c>
      <c r="H60" s="24">
        <v>21</v>
      </c>
    </row>
    <row r="61" spans="1:8" ht="21" customHeight="1" x14ac:dyDescent="0.2">
      <c r="A61" s="9" t="s">
        <v>70</v>
      </c>
      <c r="B61" s="12">
        <f>SUM(B62:B71)</f>
        <v>4603</v>
      </c>
      <c r="C61" s="12">
        <f t="shared" ref="C61:G61" si="8">SUM(C62:C71)</f>
        <v>247</v>
      </c>
      <c r="D61" s="12">
        <f t="shared" si="8"/>
        <v>4356</v>
      </c>
      <c r="E61" s="12">
        <f t="shared" si="8"/>
        <v>146352</v>
      </c>
      <c r="F61" s="12">
        <f t="shared" si="8"/>
        <v>88215</v>
      </c>
      <c r="G61" s="13">
        <f t="shared" si="8"/>
        <v>107.75914678299998</v>
      </c>
      <c r="H61" s="23">
        <f>SUM(H62:H71)</f>
        <v>180512.12000000002</v>
      </c>
    </row>
    <row r="62" spans="1:8" ht="15" customHeight="1" x14ac:dyDescent="0.2">
      <c r="A62" s="9" t="s">
        <v>662</v>
      </c>
      <c r="B62" s="14">
        <v>226</v>
      </c>
      <c r="C62" s="14">
        <v>9</v>
      </c>
      <c r="D62" s="14">
        <v>217</v>
      </c>
      <c r="E62" s="14">
        <v>7035.9999999999973</v>
      </c>
      <c r="F62" s="14">
        <v>5409</v>
      </c>
      <c r="G62" s="15">
        <v>5.0215622709999987</v>
      </c>
      <c r="H62" s="24">
        <v>4266.9999999999973</v>
      </c>
    </row>
    <row r="63" spans="1:8" ht="15" customHeight="1" x14ac:dyDescent="0.2">
      <c r="A63" s="9" t="s">
        <v>71</v>
      </c>
      <c r="B63" s="14">
        <v>393</v>
      </c>
      <c r="C63" s="14">
        <v>8</v>
      </c>
      <c r="D63" s="14">
        <v>385</v>
      </c>
      <c r="E63" s="14">
        <v>8996.9999999999982</v>
      </c>
      <c r="F63" s="14">
        <v>5959.9999999999964</v>
      </c>
      <c r="G63" s="15">
        <v>6.125759529999999</v>
      </c>
      <c r="H63" s="24">
        <v>5982.9999999999955</v>
      </c>
    </row>
    <row r="64" spans="1:8" ht="15" customHeight="1" x14ac:dyDescent="0.2">
      <c r="A64" s="9" t="s">
        <v>72</v>
      </c>
      <c r="B64" s="14">
        <v>356</v>
      </c>
      <c r="C64" s="14">
        <v>7</v>
      </c>
      <c r="D64" s="14">
        <v>349</v>
      </c>
      <c r="E64" s="14">
        <v>7519</v>
      </c>
      <c r="F64" s="14">
        <v>4027.9999999999982</v>
      </c>
      <c r="G64" s="15">
        <v>5.3908063270000017</v>
      </c>
      <c r="H64" s="24">
        <v>4307.9999999999982</v>
      </c>
    </row>
    <row r="65" spans="1:8" ht="15" customHeight="1" x14ac:dyDescent="0.2">
      <c r="A65" s="9" t="s">
        <v>73</v>
      </c>
      <c r="B65" s="14">
        <v>164</v>
      </c>
      <c r="C65" s="14">
        <v>23</v>
      </c>
      <c r="D65" s="14">
        <v>141</v>
      </c>
      <c r="E65" s="14">
        <v>6456.9999999999991</v>
      </c>
      <c r="F65" s="14">
        <v>3915.9999999999995</v>
      </c>
      <c r="G65" s="15">
        <v>4.6514578830000008</v>
      </c>
      <c r="H65" s="24">
        <v>2714.0000000000014</v>
      </c>
    </row>
    <row r="66" spans="1:8" ht="15" customHeight="1" x14ac:dyDescent="0.2">
      <c r="A66" s="9" t="s">
        <v>74</v>
      </c>
      <c r="B66" s="14">
        <v>417</v>
      </c>
      <c r="C66" s="14">
        <v>33</v>
      </c>
      <c r="D66" s="14">
        <v>384</v>
      </c>
      <c r="E66" s="14">
        <v>11806.000000000002</v>
      </c>
      <c r="F66" s="14">
        <v>6998.0000000000064</v>
      </c>
      <c r="G66" s="15">
        <v>9.477350598999994</v>
      </c>
      <c r="H66" s="24">
        <v>91481</v>
      </c>
    </row>
    <row r="67" spans="1:8" ht="15" customHeight="1" x14ac:dyDescent="0.2">
      <c r="A67" s="9" t="s">
        <v>75</v>
      </c>
      <c r="B67" s="14">
        <v>530</v>
      </c>
      <c r="C67" s="14">
        <v>30</v>
      </c>
      <c r="D67" s="14">
        <v>500</v>
      </c>
      <c r="E67" s="14">
        <v>17628.000000000004</v>
      </c>
      <c r="F67" s="14">
        <v>9299.9999999999964</v>
      </c>
      <c r="G67" s="15">
        <v>12.708300921000008</v>
      </c>
      <c r="H67" s="24">
        <v>9590.0000000000055</v>
      </c>
    </row>
    <row r="68" spans="1:8" ht="15" customHeight="1" x14ac:dyDescent="0.2">
      <c r="A68" s="9" t="s">
        <v>76</v>
      </c>
      <c r="B68" s="14">
        <v>521</v>
      </c>
      <c r="C68" s="14">
        <v>71</v>
      </c>
      <c r="D68" s="14">
        <v>450</v>
      </c>
      <c r="E68" s="14">
        <v>19514.000000000004</v>
      </c>
      <c r="F68" s="14">
        <v>12400.999999999995</v>
      </c>
      <c r="G68" s="15">
        <v>14.869596826</v>
      </c>
      <c r="H68" s="24">
        <v>9724.0000000000055</v>
      </c>
    </row>
    <row r="69" spans="1:8" ht="15" customHeight="1" x14ac:dyDescent="0.2">
      <c r="A69" s="9" t="s">
        <v>77</v>
      </c>
      <c r="B69" s="14">
        <v>719</v>
      </c>
      <c r="C69" s="14">
        <v>47</v>
      </c>
      <c r="D69" s="14">
        <v>672</v>
      </c>
      <c r="E69" s="14">
        <v>23565.999999999996</v>
      </c>
      <c r="F69" s="14">
        <v>14876.999999999998</v>
      </c>
      <c r="G69" s="15">
        <v>18.049618416999984</v>
      </c>
      <c r="H69" s="24">
        <v>25561.48000000001</v>
      </c>
    </row>
    <row r="70" spans="1:8" ht="15" customHeight="1" x14ac:dyDescent="0.2">
      <c r="A70" s="9" t="s">
        <v>78</v>
      </c>
      <c r="B70" s="14">
        <v>609</v>
      </c>
      <c r="C70" s="14">
        <v>5</v>
      </c>
      <c r="D70" s="14">
        <v>604</v>
      </c>
      <c r="E70" s="14">
        <v>16124.000000000005</v>
      </c>
      <c r="F70" s="14">
        <v>10424</v>
      </c>
      <c r="G70" s="15">
        <v>11.603966875999992</v>
      </c>
      <c r="H70" s="24">
        <v>9994.0000000000036</v>
      </c>
    </row>
    <row r="71" spans="1:8" ht="15" customHeight="1" x14ac:dyDescent="0.2">
      <c r="A71" s="9" t="s">
        <v>79</v>
      </c>
      <c r="B71" s="14">
        <v>668</v>
      </c>
      <c r="C71" s="14">
        <v>14</v>
      </c>
      <c r="D71" s="14">
        <v>654</v>
      </c>
      <c r="E71" s="14">
        <v>27705.000000000007</v>
      </c>
      <c r="F71" s="14">
        <v>14902.000000000004</v>
      </c>
      <c r="G71" s="15">
        <v>19.860727133000019</v>
      </c>
      <c r="H71" s="24">
        <v>16889.64000000001</v>
      </c>
    </row>
    <row r="72" spans="1:8" ht="21" customHeight="1" x14ac:dyDescent="0.2">
      <c r="A72" s="9" t="s">
        <v>80</v>
      </c>
      <c r="B72" s="12">
        <f>SUM(B73:B79)</f>
        <v>2187</v>
      </c>
      <c r="C72" s="12">
        <f t="shared" ref="C72:H72" si="9">SUM(C73:C79)</f>
        <v>96</v>
      </c>
      <c r="D72" s="12">
        <f t="shared" si="9"/>
        <v>2091</v>
      </c>
      <c r="E72" s="12">
        <f t="shared" si="9"/>
        <v>65673.999999999971</v>
      </c>
      <c r="F72" s="12">
        <f t="shared" si="9"/>
        <v>45604</v>
      </c>
      <c r="G72" s="13">
        <f t="shared" si="9"/>
        <v>47.879645021999991</v>
      </c>
      <c r="H72" s="23">
        <f t="shared" si="9"/>
        <v>45363</v>
      </c>
    </row>
    <row r="73" spans="1:8" ht="15" customHeight="1" x14ac:dyDescent="0.2">
      <c r="A73" s="9" t="s">
        <v>663</v>
      </c>
      <c r="B73" s="14">
        <v>38</v>
      </c>
      <c r="C73" s="14" t="s">
        <v>17</v>
      </c>
      <c r="D73" s="14">
        <v>38</v>
      </c>
      <c r="E73" s="14">
        <v>565</v>
      </c>
      <c r="F73" s="14">
        <v>350</v>
      </c>
      <c r="G73" s="15">
        <v>0.39639309000000011</v>
      </c>
      <c r="H73" s="24">
        <v>386.99999999999994</v>
      </c>
    </row>
    <row r="74" spans="1:8" ht="15" customHeight="1" x14ac:dyDescent="0.2">
      <c r="A74" s="9" t="s">
        <v>81</v>
      </c>
      <c r="B74" s="14">
        <v>604</v>
      </c>
      <c r="C74" s="14">
        <v>54</v>
      </c>
      <c r="D74" s="14">
        <v>550</v>
      </c>
      <c r="E74" s="14">
        <v>23375.999999999996</v>
      </c>
      <c r="F74" s="14">
        <v>18573.000000000004</v>
      </c>
      <c r="G74" s="15">
        <v>17.823388759999997</v>
      </c>
      <c r="H74" s="24">
        <v>14725.999999999998</v>
      </c>
    </row>
    <row r="75" spans="1:8" ht="15" customHeight="1" x14ac:dyDescent="0.2">
      <c r="A75" s="9" t="s">
        <v>82</v>
      </c>
      <c r="B75" s="14">
        <v>241</v>
      </c>
      <c r="C75" s="14">
        <v>13</v>
      </c>
      <c r="D75" s="14">
        <v>228</v>
      </c>
      <c r="E75" s="14">
        <v>5652.0000000000018</v>
      </c>
      <c r="F75" s="14">
        <v>3150.9999999999982</v>
      </c>
      <c r="G75" s="15">
        <v>3.9221886180000007</v>
      </c>
      <c r="H75" s="24">
        <v>1977.0000000000007</v>
      </c>
    </row>
    <row r="76" spans="1:8" ht="15" customHeight="1" x14ac:dyDescent="0.2">
      <c r="A76" s="9" t="s">
        <v>83</v>
      </c>
      <c r="B76" s="14">
        <v>128</v>
      </c>
      <c r="C76" s="14">
        <v>3</v>
      </c>
      <c r="D76" s="14">
        <v>125</v>
      </c>
      <c r="E76" s="14">
        <v>2652.0000000000014</v>
      </c>
      <c r="F76" s="14">
        <v>1685.0000000000002</v>
      </c>
      <c r="G76" s="15">
        <v>1.8466090660000005</v>
      </c>
      <c r="H76" s="24">
        <v>4740.9999999999991</v>
      </c>
    </row>
    <row r="77" spans="1:8" ht="15" customHeight="1" x14ac:dyDescent="0.2">
      <c r="A77" s="9" t="s">
        <v>84</v>
      </c>
      <c r="B77" s="14">
        <v>637</v>
      </c>
      <c r="C77" s="14">
        <v>6</v>
      </c>
      <c r="D77" s="14">
        <v>631</v>
      </c>
      <c r="E77" s="14">
        <v>14577.999999999989</v>
      </c>
      <c r="F77" s="14">
        <v>9564.0000000000018</v>
      </c>
      <c r="G77" s="15">
        <v>10.268747283</v>
      </c>
      <c r="H77" s="24">
        <v>14496.000000000002</v>
      </c>
    </row>
    <row r="78" spans="1:8" ht="15" customHeight="1" x14ac:dyDescent="0.2">
      <c r="A78" s="9" t="s">
        <v>85</v>
      </c>
      <c r="B78" s="14">
        <v>275</v>
      </c>
      <c r="C78" s="14">
        <v>7</v>
      </c>
      <c r="D78" s="14">
        <v>268</v>
      </c>
      <c r="E78" s="14">
        <v>10078.999999999993</v>
      </c>
      <c r="F78" s="14">
        <v>6409</v>
      </c>
      <c r="G78" s="15">
        <v>7.1170770300000026</v>
      </c>
      <c r="H78" s="24">
        <v>3942.9999999999986</v>
      </c>
    </row>
    <row r="79" spans="1:8" ht="15" customHeight="1" x14ac:dyDescent="0.2">
      <c r="A79" s="9" t="s">
        <v>86</v>
      </c>
      <c r="B79" s="14">
        <v>264</v>
      </c>
      <c r="C79" s="14">
        <v>13</v>
      </c>
      <c r="D79" s="14">
        <v>251</v>
      </c>
      <c r="E79" s="14">
        <v>8772</v>
      </c>
      <c r="F79" s="14">
        <v>5871.9999999999991</v>
      </c>
      <c r="G79" s="15">
        <v>6.5052411749999983</v>
      </c>
      <c r="H79" s="24">
        <v>5093.0000000000027</v>
      </c>
    </row>
    <row r="80" spans="1:8" ht="21" customHeight="1" x14ac:dyDescent="0.2">
      <c r="A80" s="9" t="s">
        <v>87</v>
      </c>
      <c r="B80" s="12">
        <f>SUM(B81:B87)</f>
        <v>263</v>
      </c>
      <c r="C80" s="12">
        <f t="shared" ref="C80:H80" si="10">SUM(C81:C87)</f>
        <v>12</v>
      </c>
      <c r="D80" s="12">
        <f t="shared" si="10"/>
        <v>251</v>
      </c>
      <c r="E80" s="12">
        <f t="shared" si="10"/>
        <v>4627</v>
      </c>
      <c r="F80" s="12">
        <f t="shared" si="10"/>
        <v>2894</v>
      </c>
      <c r="G80" s="13">
        <f t="shared" si="10"/>
        <v>3.2728221639999995</v>
      </c>
      <c r="H80" s="23">
        <f t="shared" si="10"/>
        <v>3347.0000000000005</v>
      </c>
    </row>
    <row r="81" spans="1:8" ht="15" customHeight="1" x14ac:dyDescent="0.2">
      <c r="A81" s="9" t="s">
        <v>664</v>
      </c>
      <c r="B81" s="14">
        <v>16</v>
      </c>
      <c r="C81" s="14" t="s">
        <v>17</v>
      </c>
      <c r="D81" s="14">
        <v>16</v>
      </c>
      <c r="E81" s="14">
        <v>311.00000000000006</v>
      </c>
      <c r="F81" s="14">
        <v>229</v>
      </c>
      <c r="G81" s="15">
        <v>0.202318214</v>
      </c>
      <c r="H81" s="24">
        <v>266</v>
      </c>
    </row>
    <row r="82" spans="1:8" ht="15" customHeight="1" x14ac:dyDescent="0.2">
      <c r="A82" s="9" t="s">
        <v>88</v>
      </c>
      <c r="B82" s="14">
        <v>7</v>
      </c>
      <c r="C82" s="14" t="s">
        <v>17</v>
      </c>
      <c r="D82" s="14">
        <v>7</v>
      </c>
      <c r="E82" s="14">
        <v>60</v>
      </c>
      <c r="F82" s="14">
        <v>26.999999999999996</v>
      </c>
      <c r="G82" s="15">
        <v>4.1598272999999998E-2</v>
      </c>
      <c r="H82" s="24">
        <v>165</v>
      </c>
    </row>
    <row r="83" spans="1:8" ht="15" customHeight="1" x14ac:dyDescent="0.2">
      <c r="A83" s="9" t="s">
        <v>89</v>
      </c>
      <c r="B83" s="14">
        <v>15</v>
      </c>
      <c r="C83" s="14">
        <v>3</v>
      </c>
      <c r="D83" s="14">
        <v>12</v>
      </c>
      <c r="E83" s="14">
        <v>201</v>
      </c>
      <c r="F83" s="14">
        <v>98.999999999999986</v>
      </c>
      <c r="G83" s="15">
        <v>0.18031677400000001</v>
      </c>
      <c r="H83" s="24">
        <v>126.00000000000006</v>
      </c>
    </row>
    <row r="84" spans="1:8" ht="15" customHeight="1" x14ac:dyDescent="0.2">
      <c r="A84" s="9" t="s">
        <v>90</v>
      </c>
      <c r="B84" s="14">
        <v>46</v>
      </c>
      <c r="C84" s="14">
        <v>2</v>
      </c>
      <c r="D84" s="14">
        <v>44</v>
      </c>
      <c r="E84" s="14">
        <v>760.00000000000011</v>
      </c>
      <c r="F84" s="14">
        <v>594.99999999999989</v>
      </c>
      <c r="G84" s="15">
        <v>0.52958963099999978</v>
      </c>
      <c r="H84" s="24">
        <v>410.99999999999994</v>
      </c>
    </row>
    <row r="85" spans="1:8" ht="15" customHeight="1" x14ac:dyDescent="0.2">
      <c r="A85" s="9" t="s">
        <v>91</v>
      </c>
      <c r="B85" s="14">
        <v>147</v>
      </c>
      <c r="C85" s="14">
        <v>7</v>
      </c>
      <c r="D85" s="14">
        <v>140</v>
      </c>
      <c r="E85" s="14">
        <v>3005</v>
      </c>
      <c r="F85" s="14">
        <v>1785.0000000000002</v>
      </c>
      <c r="G85" s="15">
        <v>2.1146076259999997</v>
      </c>
      <c r="H85" s="24">
        <v>2238.0000000000005</v>
      </c>
    </row>
    <row r="86" spans="1:8" ht="15" customHeight="1" x14ac:dyDescent="0.2">
      <c r="A86" s="9" t="s">
        <v>92</v>
      </c>
      <c r="B86" s="14">
        <v>28</v>
      </c>
      <c r="C86" s="14" t="s">
        <v>17</v>
      </c>
      <c r="D86" s="14">
        <v>28</v>
      </c>
      <c r="E86" s="14">
        <v>264.00000000000006</v>
      </c>
      <c r="F86" s="14">
        <v>144</v>
      </c>
      <c r="G86" s="15">
        <v>0.18567314400000001</v>
      </c>
      <c r="H86" s="24">
        <v>132</v>
      </c>
    </row>
    <row r="87" spans="1:8" ht="15" customHeight="1" x14ac:dyDescent="0.2">
      <c r="A87" s="9" t="s">
        <v>93</v>
      </c>
      <c r="B87" s="14">
        <v>4</v>
      </c>
      <c r="C87" s="14" t="s">
        <v>17</v>
      </c>
      <c r="D87" s="14">
        <v>4</v>
      </c>
      <c r="E87" s="14">
        <v>26</v>
      </c>
      <c r="F87" s="14">
        <v>15</v>
      </c>
      <c r="G87" s="15">
        <v>1.8718501999999998E-2</v>
      </c>
      <c r="H87" s="24">
        <v>9</v>
      </c>
    </row>
    <row r="88" spans="1:8" ht="21" customHeight="1" x14ac:dyDescent="0.2">
      <c r="A88" s="9" t="s">
        <v>94</v>
      </c>
      <c r="B88" s="12">
        <f>SUM(B89:B93)</f>
        <v>880</v>
      </c>
      <c r="C88" s="12">
        <f t="shared" ref="C88:H88" si="11">SUM(C89:C93)</f>
        <v>106</v>
      </c>
      <c r="D88" s="12">
        <f t="shared" si="11"/>
        <v>774</v>
      </c>
      <c r="E88" s="12">
        <f t="shared" si="11"/>
        <v>41214.000000000015</v>
      </c>
      <c r="F88" s="12">
        <f t="shared" si="11"/>
        <v>25914</v>
      </c>
      <c r="G88" s="13">
        <f t="shared" si="11"/>
        <v>31.329308839000007</v>
      </c>
      <c r="H88" s="23">
        <f t="shared" si="11"/>
        <v>32513.000000000007</v>
      </c>
    </row>
    <row r="89" spans="1:8" ht="15" customHeight="1" x14ac:dyDescent="0.2">
      <c r="A89" s="9" t="s">
        <v>665</v>
      </c>
      <c r="B89" s="14">
        <v>194</v>
      </c>
      <c r="C89" s="14">
        <v>24</v>
      </c>
      <c r="D89" s="14">
        <v>170</v>
      </c>
      <c r="E89" s="14">
        <v>5516.0000000000009</v>
      </c>
      <c r="F89" s="14">
        <v>3290.0000000000023</v>
      </c>
      <c r="G89" s="15">
        <v>4.3637221020000005</v>
      </c>
      <c r="H89" s="24">
        <v>2948.0000000000005</v>
      </c>
    </row>
    <row r="90" spans="1:8" ht="15" customHeight="1" x14ac:dyDescent="0.2">
      <c r="A90" s="9" t="s">
        <v>95</v>
      </c>
      <c r="B90" s="14">
        <v>173</v>
      </c>
      <c r="C90" s="14">
        <v>4</v>
      </c>
      <c r="D90" s="14">
        <v>169</v>
      </c>
      <c r="E90" s="14">
        <v>4729.0000000000018</v>
      </c>
      <c r="F90" s="14">
        <v>2593.9999999999995</v>
      </c>
      <c r="G90" s="15">
        <v>3.3943700429999981</v>
      </c>
      <c r="H90" s="24">
        <v>6215.9999999999982</v>
      </c>
    </row>
    <row r="91" spans="1:8" ht="15" customHeight="1" x14ac:dyDescent="0.2">
      <c r="A91" s="9" t="s">
        <v>96</v>
      </c>
      <c r="B91" s="14">
        <v>288</v>
      </c>
      <c r="C91" s="14">
        <v>26</v>
      </c>
      <c r="D91" s="14">
        <v>262</v>
      </c>
      <c r="E91" s="14">
        <v>24645.000000000015</v>
      </c>
      <c r="F91" s="14">
        <v>16520.999999999996</v>
      </c>
      <c r="G91" s="15">
        <v>19.139337650000009</v>
      </c>
      <c r="H91" s="24">
        <v>19005.000000000007</v>
      </c>
    </row>
    <row r="92" spans="1:8" ht="15" customHeight="1" x14ac:dyDescent="0.2">
      <c r="A92" s="9" t="s">
        <v>97</v>
      </c>
      <c r="B92" s="14">
        <v>60</v>
      </c>
      <c r="C92" s="14">
        <v>3</v>
      </c>
      <c r="D92" s="14">
        <v>57</v>
      </c>
      <c r="E92" s="14">
        <v>1451.0000000000005</v>
      </c>
      <c r="F92" s="14">
        <v>1016.0000000000005</v>
      </c>
      <c r="G92" s="15">
        <v>1.0160691120000001</v>
      </c>
      <c r="H92" s="24">
        <v>921.00000000000045</v>
      </c>
    </row>
    <row r="93" spans="1:8" ht="15" customHeight="1" x14ac:dyDescent="0.2">
      <c r="A93" s="9" t="s">
        <v>98</v>
      </c>
      <c r="B93" s="14">
        <v>165</v>
      </c>
      <c r="C93" s="14">
        <v>49</v>
      </c>
      <c r="D93" s="14">
        <v>116</v>
      </c>
      <c r="E93" s="14">
        <v>4872.9999999999982</v>
      </c>
      <c r="F93" s="14">
        <v>2493</v>
      </c>
      <c r="G93" s="15">
        <v>3.4158099319999993</v>
      </c>
      <c r="H93" s="24">
        <v>3423.0000000000009</v>
      </c>
    </row>
    <row r="94" spans="1:8" ht="21" customHeight="1" x14ac:dyDescent="0.2">
      <c r="A94" s="9" t="s">
        <v>99</v>
      </c>
      <c r="B94" s="12">
        <f>SUM(B95:B110)</f>
        <v>8270</v>
      </c>
      <c r="C94" s="12">
        <f t="shared" ref="C94:G94" si="12">SUM(C95:C110)</f>
        <v>579</v>
      </c>
      <c r="D94" s="12">
        <f t="shared" si="12"/>
        <v>7691</v>
      </c>
      <c r="E94" s="12">
        <f t="shared" si="12"/>
        <v>199905</v>
      </c>
      <c r="F94" s="12">
        <f t="shared" si="12"/>
        <v>134116.99999999997</v>
      </c>
      <c r="G94" s="13">
        <f t="shared" si="12"/>
        <v>175.84079467299995</v>
      </c>
      <c r="H94" s="23">
        <f>SUM(H95:H110)</f>
        <v>358148.51999999996</v>
      </c>
    </row>
    <row r="95" spans="1:8" ht="15" customHeight="1" x14ac:dyDescent="0.2">
      <c r="A95" s="9" t="s">
        <v>666</v>
      </c>
      <c r="B95" s="14">
        <v>425</v>
      </c>
      <c r="C95" s="14">
        <v>188</v>
      </c>
      <c r="D95" s="14">
        <v>237</v>
      </c>
      <c r="E95" s="14">
        <v>6446.9999999999991</v>
      </c>
      <c r="F95" s="14">
        <v>4272.9999999999982</v>
      </c>
      <c r="G95" s="15">
        <v>4.732548588999995</v>
      </c>
      <c r="H95" s="24">
        <v>4075.9999999999995</v>
      </c>
    </row>
    <row r="96" spans="1:8" ht="15" customHeight="1" x14ac:dyDescent="0.2">
      <c r="A96" s="9" t="s">
        <v>100</v>
      </c>
      <c r="B96" s="14">
        <v>313</v>
      </c>
      <c r="C96" s="14">
        <v>12</v>
      </c>
      <c r="D96" s="14">
        <v>301</v>
      </c>
      <c r="E96" s="14">
        <v>5660.0000000000018</v>
      </c>
      <c r="F96" s="14">
        <v>3696.0000000000014</v>
      </c>
      <c r="G96" s="15">
        <v>3.9551493829999989</v>
      </c>
      <c r="H96" s="24">
        <v>184507.99999999994</v>
      </c>
    </row>
    <row r="97" spans="1:8" ht="15" customHeight="1" x14ac:dyDescent="0.2">
      <c r="A97" s="9" t="s">
        <v>101</v>
      </c>
      <c r="B97" s="14">
        <v>86</v>
      </c>
      <c r="C97" s="14">
        <v>8</v>
      </c>
      <c r="D97" s="14">
        <v>78</v>
      </c>
      <c r="E97" s="14">
        <v>1124</v>
      </c>
      <c r="F97" s="14">
        <v>614</v>
      </c>
      <c r="G97" s="15">
        <v>1.7783801270000006</v>
      </c>
      <c r="H97" s="24">
        <v>535.00000000000023</v>
      </c>
    </row>
    <row r="98" spans="1:8" ht="15" customHeight="1" x14ac:dyDescent="0.2">
      <c r="A98" s="9" t="s">
        <v>102</v>
      </c>
      <c r="B98" s="14">
        <v>1341</v>
      </c>
      <c r="C98" s="14">
        <v>23</v>
      </c>
      <c r="D98" s="14">
        <v>1318</v>
      </c>
      <c r="E98" s="14">
        <v>45033.000000000007</v>
      </c>
      <c r="F98" s="14">
        <v>28907.999999999975</v>
      </c>
      <c r="G98" s="15">
        <v>32.795241152999964</v>
      </c>
      <c r="H98" s="24">
        <v>77519.000000000015</v>
      </c>
    </row>
    <row r="99" spans="1:8" ht="15" customHeight="1" x14ac:dyDescent="0.2">
      <c r="A99" s="9" t="s">
        <v>103</v>
      </c>
      <c r="B99" s="14">
        <v>168</v>
      </c>
      <c r="C99" s="14">
        <v>8</v>
      </c>
      <c r="D99" s="14">
        <v>160</v>
      </c>
      <c r="E99" s="14">
        <v>1656.9999999999998</v>
      </c>
      <c r="F99" s="14">
        <v>1045.0000000000005</v>
      </c>
      <c r="G99" s="15">
        <v>1.2880417539999991</v>
      </c>
      <c r="H99" s="24">
        <v>964.00000000000011</v>
      </c>
    </row>
    <row r="100" spans="1:8" ht="15" customHeight="1" x14ac:dyDescent="0.2">
      <c r="A100" s="9" t="s">
        <v>104</v>
      </c>
      <c r="B100" s="14">
        <v>1070</v>
      </c>
      <c r="C100" s="14">
        <v>26</v>
      </c>
      <c r="D100" s="14">
        <v>1044</v>
      </c>
      <c r="E100" s="14">
        <v>25217.000000000015</v>
      </c>
      <c r="F100" s="14">
        <v>17403.000000000004</v>
      </c>
      <c r="G100" s="15">
        <v>23.625341953000007</v>
      </c>
      <c r="H100" s="24">
        <v>16373.000000000004</v>
      </c>
    </row>
    <row r="101" spans="1:8" ht="15" customHeight="1" x14ac:dyDescent="0.2">
      <c r="A101" s="9" t="s">
        <v>105</v>
      </c>
      <c r="B101" s="14">
        <v>44</v>
      </c>
      <c r="C101" s="14" t="s">
        <v>17</v>
      </c>
      <c r="D101" s="14">
        <v>44</v>
      </c>
      <c r="E101" s="14">
        <v>878</v>
      </c>
      <c r="F101" s="14">
        <v>612.99999999999989</v>
      </c>
      <c r="G101" s="15">
        <v>0.625910725</v>
      </c>
      <c r="H101" s="24">
        <v>578.99999999999989</v>
      </c>
    </row>
    <row r="102" spans="1:8" ht="15" customHeight="1" x14ac:dyDescent="0.2">
      <c r="A102" s="9" t="s">
        <v>106</v>
      </c>
      <c r="B102" s="14">
        <v>317</v>
      </c>
      <c r="C102" s="14">
        <v>28</v>
      </c>
      <c r="D102" s="14">
        <v>289</v>
      </c>
      <c r="E102" s="14">
        <v>14736.999999999995</v>
      </c>
      <c r="F102" s="14">
        <v>10479.000000000004</v>
      </c>
      <c r="G102" s="15">
        <v>10.933959676999994</v>
      </c>
      <c r="H102" s="24">
        <v>9001</v>
      </c>
    </row>
    <row r="103" spans="1:8" ht="15" customHeight="1" x14ac:dyDescent="0.2">
      <c r="A103" s="9" t="s">
        <v>107</v>
      </c>
      <c r="B103" s="14">
        <v>1248</v>
      </c>
      <c r="C103" s="14">
        <v>55</v>
      </c>
      <c r="D103" s="14">
        <v>1193</v>
      </c>
      <c r="E103" s="14">
        <v>25097.999999999982</v>
      </c>
      <c r="F103" s="14">
        <v>16867.999999999993</v>
      </c>
      <c r="G103" s="15">
        <v>17.588135312999995</v>
      </c>
      <c r="H103" s="24">
        <v>17254.999999999993</v>
      </c>
    </row>
    <row r="104" spans="1:8" ht="15" customHeight="1" x14ac:dyDescent="0.2">
      <c r="A104" s="9" t="s">
        <v>108</v>
      </c>
      <c r="B104" s="14">
        <v>244</v>
      </c>
      <c r="C104" s="14">
        <v>72</v>
      </c>
      <c r="D104" s="14">
        <v>172</v>
      </c>
      <c r="E104" s="14">
        <v>4112.9999999999982</v>
      </c>
      <c r="F104" s="14">
        <v>2663.0000000000014</v>
      </c>
      <c r="G104" s="15">
        <v>5.6085025119999994</v>
      </c>
      <c r="H104" s="24">
        <v>2437.0000000000009</v>
      </c>
    </row>
    <row r="105" spans="1:8" ht="15" customHeight="1" x14ac:dyDescent="0.2">
      <c r="A105" s="9" t="s">
        <v>109</v>
      </c>
      <c r="B105" s="14">
        <v>305</v>
      </c>
      <c r="C105" s="14">
        <v>16</v>
      </c>
      <c r="D105" s="14">
        <v>289</v>
      </c>
      <c r="E105" s="14">
        <v>6226.0000000000045</v>
      </c>
      <c r="F105" s="14">
        <v>4434.9999999999991</v>
      </c>
      <c r="G105" s="15">
        <v>27.807843805000026</v>
      </c>
      <c r="H105" s="24">
        <v>4084.0000000000009</v>
      </c>
    </row>
    <row r="106" spans="1:8" ht="15" customHeight="1" x14ac:dyDescent="0.2">
      <c r="A106" s="9" t="s">
        <v>110</v>
      </c>
      <c r="B106" s="14">
        <v>567</v>
      </c>
      <c r="C106" s="14">
        <v>12</v>
      </c>
      <c r="D106" s="14">
        <v>555</v>
      </c>
      <c r="E106" s="14">
        <v>20256.999999999967</v>
      </c>
      <c r="F106" s="14">
        <v>14220.999999999993</v>
      </c>
      <c r="G106" s="15">
        <v>14.588876879999988</v>
      </c>
      <c r="H106" s="24">
        <v>9628.0000000000073</v>
      </c>
    </row>
    <row r="107" spans="1:8" ht="15" customHeight="1" x14ac:dyDescent="0.2">
      <c r="A107" s="9" t="s">
        <v>111</v>
      </c>
      <c r="B107" s="14">
        <v>1273</v>
      </c>
      <c r="C107" s="14">
        <v>92</v>
      </c>
      <c r="D107" s="14">
        <v>1181</v>
      </c>
      <c r="E107" s="14">
        <v>24967.000000000015</v>
      </c>
      <c r="F107" s="14">
        <v>15957.000000000005</v>
      </c>
      <c r="G107" s="15">
        <v>17.338128121999993</v>
      </c>
      <c r="H107" s="24">
        <v>17728.519999999997</v>
      </c>
    </row>
    <row r="108" spans="1:8" ht="15" customHeight="1" x14ac:dyDescent="0.2">
      <c r="A108" s="9" t="s">
        <v>112</v>
      </c>
      <c r="B108" s="14">
        <v>440</v>
      </c>
      <c r="C108" s="14">
        <v>28</v>
      </c>
      <c r="D108" s="14">
        <v>412</v>
      </c>
      <c r="E108" s="14">
        <v>7701.9999999999955</v>
      </c>
      <c r="F108" s="14">
        <v>5440.9999999999945</v>
      </c>
      <c r="G108" s="15">
        <v>5.5439618329999991</v>
      </c>
      <c r="H108" s="24">
        <v>5000.0000000000018</v>
      </c>
    </row>
    <row r="109" spans="1:8" ht="15" customHeight="1" x14ac:dyDescent="0.2">
      <c r="A109" s="9" t="s">
        <v>113</v>
      </c>
      <c r="B109" s="14">
        <v>156</v>
      </c>
      <c r="C109" s="14">
        <v>3</v>
      </c>
      <c r="D109" s="14">
        <v>153</v>
      </c>
      <c r="E109" s="14">
        <v>3899.9999999999982</v>
      </c>
      <c r="F109" s="14">
        <v>2624.0000000000036</v>
      </c>
      <c r="G109" s="15">
        <v>2.7236501050000004</v>
      </c>
      <c r="H109" s="24">
        <v>2660.0000000000005</v>
      </c>
    </row>
    <row r="110" spans="1:8" ht="15" customHeight="1" x14ac:dyDescent="0.2">
      <c r="A110" s="9" t="s">
        <v>114</v>
      </c>
      <c r="B110" s="14">
        <v>273</v>
      </c>
      <c r="C110" s="14">
        <v>8</v>
      </c>
      <c r="D110" s="14">
        <v>265</v>
      </c>
      <c r="E110" s="14">
        <v>6888.9999999999991</v>
      </c>
      <c r="F110" s="14">
        <v>4877.0000000000018</v>
      </c>
      <c r="G110" s="15">
        <v>4.9071227420000003</v>
      </c>
      <c r="H110" s="24">
        <v>5801.0000000000009</v>
      </c>
    </row>
    <row r="111" spans="1:8" ht="21" customHeight="1" x14ac:dyDescent="0.2">
      <c r="A111" s="9" t="s">
        <v>9</v>
      </c>
      <c r="B111" s="12">
        <f>B112+B128+B136+B142+B148+B157</f>
        <v>4418</v>
      </c>
      <c r="C111" s="12">
        <f t="shared" ref="C111:H111" si="13">C112+C128+C136+C142+C148+C157</f>
        <v>254</v>
      </c>
      <c r="D111" s="12">
        <f t="shared" si="13"/>
        <v>4164</v>
      </c>
      <c r="E111" s="12">
        <f t="shared" si="13"/>
        <v>252853.00000000006</v>
      </c>
      <c r="F111" s="12">
        <f t="shared" si="13"/>
        <v>170962.00000000003</v>
      </c>
      <c r="G111" s="13">
        <f t="shared" si="13"/>
        <v>194.15438433299997</v>
      </c>
      <c r="H111" s="23">
        <f t="shared" si="13"/>
        <v>319051.19999999995</v>
      </c>
    </row>
    <row r="112" spans="1:8" ht="21" customHeight="1" x14ac:dyDescent="0.2">
      <c r="A112" s="9" t="s">
        <v>115</v>
      </c>
      <c r="B112" s="12">
        <f>SUM(B113:B127)</f>
        <v>2331</v>
      </c>
      <c r="C112" s="12">
        <f t="shared" ref="C112:H112" si="14">SUM(C113:C127)</f>
        <v>124</v>
      </c>
      <c r="D112" s="12">
        <f t="shared" si="14"/>
        <v>2207</v>
      </c>
      <c r="E112" s="12">
        <f t="shared" si="14"/>
        <v>39184.000000000007</v>
      </c>
      <c r="F112" s="12">
        <f t="shared" si="14"/>
        <v>28225.000000000004</v>
      </c>
      <c r="G112" s="13">
        <f t="shared" si="14"/>
        <v>29.460518277999988</v>
      </c>
      <c r="H112" s="23">
        <f t="shared" si="14"/>
        <v>38723.200000000004</v>
      </c>
    </row>
    <row r="113" spans="1:8" ht="15" customHeight="1" x14ac:dyDescent="0.2">
      <c r="A113" s="9" t="s">
        <v>116</v>
      </c>
      <c r="B113" s="14">
        <v>1</v>
      </c>
      <c r="C113" s="14" t="s">
        <v>17</v>
      </c>
      <c r="D113" s="14">
        <v>1</v>
      </c>
      <c r="E113" s="14">
        <v>4</v>
      </c>
      <c r="F113" s="14">
        <v>4</v>
      </c>
      <c r="G113" s="15">
        <v>0.01</v>
      </c>
      <c r="H113" s="24">
        <v>8</v>
      </c>
    </row>
    <row r="114" spans="1:8" ht="15" customHeight="1" x14ac:dyDescent="0.2">
      <c r="A114" s="9" t="s">
        <v>117</v>
      </c>
      <c r="B114" s="14">
        <v>1</v>
      </c>
      <c r="C114" s="14">
        <v>1</v>
      </c>
      <c r="D114" s="14" t="s">
        <v>17</v>
      </c>
      <c r="E114" s="14">
        <v>100</v>
      </c>
      <c r="F114" s="14" t="s">
        <v>17</v>
      </c>
      <c r="G114" s="15">
        <v>7.0000000000000007E-2</v>
      </c>
      <c r="H114" s="24" t="s">
        <v>17</v>
      </c>
    </row>
    <row r="115" spans="1:8" ht="15" customHeight="1" x14ac:dyDescent="0.2">
      <c r="A115" s="9" t="s">
        <v>118</v>
      </c>
      <c r="B115" s="14">
        <v>450</v>
      </c>
      <c r="C115" s="14">
        <v>5</v>
      </c>
      <c r="D115" s="14">
        <v>445</v>
      </c>
      <c r="E115" s="14">
        <v>6233.0000000000018</v>
      </c>
      <c r="F115" s="14">
        <v>5316</v>
      </c>
      <c r="G115" s="15">
        <v>4.4825125789999909</v>
      </c>
      <c r="H115" s="24">
        <v>6548.9999999999991</v>
      </c>
    </row>
    <row r="116" spans="1:8" ht="15" customHeight="1" x14ac:dyDescent="0.2">
      <c r="A116" s="9" t="s">
        <v>119</v>
      </c>
      <c r="B116" s="14">
        <v>305</v>
      </c>
      <c r="C116" s="14">
        <v>10</v>
      </c>
      <c r="D116" s="14">
        <v>295</v>
      </c>
      <c r="E116" s="14">
        <v>4448.9999999999991</v>
      </c>
      <c r="F116" s="14">
        <v>4031.0000000000009</v>
      </c>
      <c r="G116" s="15">
        <v>3.1751259820000017</v>
      </c>
      <c r="H116" s="24">
        <v>4413</v>
      </c>
    </row>
    <row r="117" spans="1:8" ht="15" customHeight="1" x14ac:dyDescent="0.2">
      <c r="A117" s="9" t="s">
        <v>120</v>
      </c>
      <c r="B117" s="14">
        <v>98</v>
      </c>
      <c r="C117" s="14">
        <v>2</v>
      </c>
      <c r="D117" s="14">
        <v>96</v>
      </c>
      <c r="E117" s="14">
        <v>2189</v>
      </c>
      <c r="F117" s="14">
        <v>1644.9999999999995</v>
      </c>
      <c r="G117" s="15">
        <v>1.5774226060000001</v>
      </c>
      <c r="H117" s="24">
        <v>3289.9999999999991</v>
      </c>
    </row>
    <row r="118" spans="1:8" ht="15" customHeight="1" x14ac:dyDescent="0.2">
      <c r="A118" s="9" t="s">
        <v>121</v>
      </c>
      <c r="B118" s="14">
        <v>313</v>
      </c>
      <c r="C118" s="14">
        <v>8</v>
      </c>
      <c r="D118" s="14">
        <v>305</v>
      </c>
      <c r="E118" s="14">
        <v>6895.0000000000055</v>
      </c>
      <c r="F118" s="14">
        <v>5447.0000000000027</v>
      </c>
      <c r="G118" s="15">
        <v>5.4024117919999988</v>
      </c>
      <c r="H118" s="24">
        <v>5474.0000000000064</v>
      </c>
    </row>
    <row r="119" spans="1:8" ht="15" customHeight="1" x14ac:dyDescent="0.2">
      <c r="A119" s="9" t="s">
        <v>122</v>
      </c>
      <c r="B119" s="14">
        <v>101</v>
      </c>
      <c r="C119" s="14">
        <v>4</v>
      </c>
      <c r="D119" s="14">
        <v>97</v>
      </c>
      <c r="E119" s="14">
        <v>1783.0000000000002</v>
      </c>
      <c r="F119" s="14">
        <v>1197</v>
      </c>
      <c r="G119" s="15">
        <v>1.2804535590000004</v>
      </c>
      <c r="H119" s="24">
        <v>1498.9999999999998</v>
      </c>
    </row>
    <row r="120" spans="1:8" ht="15" customHeight="1" x14ac:dyDescent="0.2">
      <c r="A120" s="9" t="s">
        <v>123</v>
      </c>
      <c r="B120" s="14">
        <v>223</v>
      </c>
      <c r="C120" s="14">
        <v>54</v>
      </c>
      <c r="D120" s="14">
        <v>169</v>
      </c>
      <c r="E120" s="14">
        <v>4619.0000000000018</v>
      </c>
      <c r="F120" s="14">
        <v>3150.9999999999995</v>
      </c>
      <c r="G120" s="15">
        <v>3.2605831440000004</v>
      </c>
      <c r="H120" s="24">
        <v>7117.9999999999991</v>
      </c>
    </row>
    <row r="121" spans="1:8" ht="15" customHeight="1" x14ac:dyDescent="0.2">
      <c r="A121" s="9" t="s">
        <v>124</v>
      </c>
      <c r="B121" s="14">
        <v>216</v>
      </c>
      <c r="C121" s="14" t="s">
        <v>17</v>
      </c>
      <c r="D121" s="14">
        <v>216</v>
      </c>
      <c r="E121" s="14">
        <v>2918.9999999999991</v>
      </c>
      <c r="F121" s="14">
        <v>1326</v>
      </c>
      <c r="G121" s="15">
        <v>2.1016198599999991</v>
      </c>
      <c r="H121" s="24">
        <v>1662.0000000000007</v>
      </c>
    </row>
    <row r="122" spans="1:8" ht="15" customHeight="1" x14ac:dyDescent="0.2">
      <c r="A122" s="9" t="s">
        <v>125</v>
      </c>
      <c r="B122" s="14">
        <v>48</v>
      </c>
      <c r="C122" s="14">
        <v>1</v>
      </c>
      <c r="D122" s="14">
        <v>47</v>
      </c>
      <c r="E122" s="14">
        <v>935</v>
      </c>
      <c r="F122" s="14">
        <v>848.99999999999977</v>
      </c>
      <c r="G122" s="15">
        <v>0.66758819300000005</v>
      </c>
      <c r="H122" s="24">
        <v>736.00000000000023</v>
      </c>
    </row>
    <row r="123" spans="1:8" ht="15" customHeight="1" x14ac:dyDescent="0.2">
      <c r="A123" s="9" t="s">
        <v>126</v>
      </c>
      <c r="B123" s="14">
        <v>193</v>
      </c>
      <c r="C123" s="14">
        <v>7</v>
      </c>
      <c r="D123" s="14">
        <v>186</v>
      </c>
      <c r="E123" s="14">
        <v>1404.0000000000005</v>
      </c>
      <c r="F123" s="14">
        <v>1188.9999999999998</v>
      </c>
      <c r="G123" s="15">
        <v>0.99954643099999951</v>
      </c>
      <c r="H123" s="24">
        <v>1187.9999999999998</v>
      </c>
    </row>
    <row r="124" spans="1:8" ht="15" customHeight="1" x14ac:dyDescent="0.2">
      <c r="A124" s="9" t="s">
        <v>127</v>
      </c>
      <c r="B124" s="14">
        <v>120</v>
      </c>
      <c r="C124" s="14">
        <v>1</v>
      </c>
      <c r="D124" s="14">
        <v>119</v>
      </c>
      <c r="E124" s="14">
        <v>3515.9999999999995</v>
      </c>
      <c r="F124" s="14">
        <v>2018</v>
      </c>
      <c r="G124" s="15">
        <v>2.5792512540000003</v>
      </c>
      <c r="H124" s="24">
        <v>2479.1999999999994</v>
      </c>
    </row>
    <row r="125" spans="1:8" ht="15" customHeight="1" x14ac:dyDescent="0.2">
      <c r="A125" s="9" t="s">
        <v>128</v>
      </c>
      <c r="B125" s="14">
        <v>114</v>
      </c>
      <c r="C125" s="14">
        <v>11</v>
      </c>
      <c r="D125" s="14">
        <v>103</v>
      </c>
      <c r="E125" s="14">
        <v>2776.0000000000005</v>
      </c>
      <c r="F125" s="14">
        <v>1113.0000000000002</v>
      </c>
      <c r="G125" s="15">
        <v>2.8511663039999986</v>
      </c>
      <c r="H125" s="24">
        <v>3047.9999999999995</v>
      </c>
    </row>
    <row r="126" spans="1:8" ht="15" customHeight="1" x14ac:dyDescent="0.2">
      <c r="A126" s="9" t="s">
        <v>129</v>
      </c>
      <c r="B126" s="14">
        <v>2</v>
      </c>
      <c r="C126" s="14" t="s">
        <v>17</v>
      </c>
      <c r="D126" s="14">
        <v>2</v>
      </c>
      <c r="E126" s="14">
        <v>11</v>
      </c>
      <c r="F126" s="14">
        <v>11</v>
      </c>
      <c r="G126" s="15">
        <v>7.9193660000000006E-3</v>
      </c>
      <c r="H126" s="24">
        <v>6</v>
      </c>
    </row>
    <row r="127" spans="1:8" ht="15" customHeight="1" x14ac:dyDescent="0.2">
      <c r="A127" s="9" t="s">
        <v>130</v>
      </c>
      <c r="B127" s="14">
        <v>146</v>
      </c>
      <c r="C127" s="14">
        <v>20</v>
      </c>
      <c r="D127" s="14">
        <v>126</v>
      </c>
      <c r="E127" s="14">
        <v>1351.0000000000002</v>
      </c>
      <c r="F127" s="14">
        <v>928.00000000000023</v>
      </c>
      <c r="G127" s="15">
        <v>0.99491720799999972</v>
      </c>
      <c r="H127" s="24">
        <v>1253</v>
      </c>
    </row>
    <row r="128" spans="1:8" ht="21" customHeight="1" x14ac:dyDescent="0.2">
      <c r="A128" s="9" t="s">
        <v>131</v>
      </c>
      <c r="B128" s="12">
        <f>SUM(B129:B135)</f>
        <v>429</v>
      </c>
      <c r="C128" s="12">
        <f t="shared" ref="C128:H128" si="15">SUM(C129:C135)</f>
        <v>13</v>
      </c>
      <c r="D128" s="12">
        <f t="shared" si="15"/>
        <v>416</v>
      </c>
      <c r="E128" s="12">
        <f t="shared" si="15"/>
        <v>14285.999999999998</v>
      </c>
      <c r="F128" s="12">
        <f t="shared" si="15"/>
        <v>12392.000000000004</v>
      </c>
      <c r="G128" s="13">
        <f t="shared" si="15"/>
        <v>10.289755207999999</v>
      </c>
      <c r="H128" s="23">
        <f t="shared" si="15"/>
        <v>13179.000000000002</v>
      </c>
    </row>
    <row r="129" spans="1:8" ht="15" customHeight="1" x14ac:dyDescent="0.2">
      <c r="A129" s="9" t="s">
        <v>667</v>
      </c>
      <c r="B129" s="14">
        <v>18</v>
      </c>
      <c r="C129" s="14" t="s">
        <v>17</v>
      </c>
      <c r="D129" s="14">
        <v>18</v>
      </c>
      <c r="E129" s="14">
        <v>178.00000000000003</v>
      </c>
      <c r="F129" s="14">
        <v>87</v>
      </c>
      <c r="G129" s="15">
        <v>0.12495320399999998</v>
      </c>
      <c r="H129" s="24">
        <v>148</v>
      </c>
    </row>
    <row r="130" spans="1:8" ht="15" customHeight="1" x14ac:dyDescent="0.2">
      <c r="A130" s="9" t="s">
        <v>132</v>
      </c>
      <c r="B130" s="14">
        <v>22</v>
      </c>
      <c r="C130" s="14">
        <v>1</v>
      </c>
      <c r="D130" s="14">
        <v>21</v>
      </c>
      <c r="E130" s="14">
        <v>568.99999999999989</v>
      </c>
      <c r="F130" s="14">
        <v>486.99999999999994</v>
      </c>
      <c r="G130" s="15">
        <v>0.42175665999999995</v>
      </c>
      <c r="H130" s="24">
        <v>446</v>
      </c>
    </row>
    <row r="131" spans="1:8" ht="15" customHeight="1" x14ac:dyDescent="0.2">
      <c r="A131" s="9" t="s">
        <v>133</v>
      </c>
      <c r="B131" s="14">
        <v>40</v>
      </c>
      <c r="C131" s="14">
        <v>1</v>
      </c>
      <c r="D131" s="14">
        <v>39</v>
      </c>
      <c r="E131" s="14">
        <v>1844.9999999999998</v>
      </c>
      <c r="F131" s="14">
        <v>1677.9999999999993</v>
      </c>
      <c r="G131" s="15">
        <v>1.3315910710000001</v>
      </c>
      <c r="H131" s="24">
        <v>1746</v>
      </c>
    </row>
    <row r="132" spans="1:8" ht="15" customHeight="1" x14ac:dyDescent="0.2">
      <c r="A132" s="9" t="s">
        <v>134</v>
      </c>
      <c r="B132" s="14">
        <v>216</v>
      </c>
      <c r="C132" s="14">
        <v>2</v>
      </c>
      <c r="D132" s="14">
        <v>214</v>
      </c>
      <c r="E132" s="14">
        <v>8231.9999999999982</v>
      </c>
      <c r="F132" s="14">
        <v>7413.0000000000055</v>
      </c>
      <c r="G132" s="15">
        <v>5.8980417499999973</v>
      </c>
      <c r="H132" s="24">
        <v>7776.0000000000018</v>
      </c>
    </row>
    <row r="133" spans="1:8" ht="15" customHeight="1" x14ac:dyDescent="0.2">
      <c r="A133" s="9" t="s">
        <v>135</v>
      </c>
      <c r="B133" s="14">
        <v>55</v>
      </c>
      <c r="C133" s="14">
        <v>1</v>
      </c>
      <c r="D133" s="14">
        <v>54</v>
      </c>
      <c r="E133" s="14">
        <v>1749</v>
      </c>
      <c r="F133" s="14">
        <v>1239</v>
      </c>
      <c r="G133" s="15">
        <v>1.2624694000000001</v>
      </c>
      <c r="H133" s="24">
        <v>1478.0000000000002</v>
      </c>
    </row>
    <row r="134" spans="1:8" ht="15" customHeight="1" x14ac:dyDescent="0.2">
      <c r="A134" s="9" t="s">
        <v>136</v>
      </c>
      <c r="B134" s="14">
        <v>12</v>
      </c>
      <c r="C134" s="14" t="s">
        <v>17</v>
      </c>
      <c r="D134" s="14">
        <v>12</v>
      </c>
      <c r="E134" s="14">
        <v>368</v>
      </c>
      <c r="F134" s="14">
        <v>271</v>
      </c>
      <c r="G134" s="15">
        <v>0.27095752299999998</v>
      </c>
      <c r="H134" s="24">
        <v>342.00000000000006</v>
      </c>
    </row>
    <row r="135" spans="1:8" ht="15" customHeight="1" x14ac:dyDescent="0.2">
      <c r="A135" s="9" t="s">
        <v>137</v>
      </c>
      <c r="B135" s="14">
        <v>66</v>
      </c>
      <c r="C135" s="14">
        <v>8</v>
      </c>
      <c r="D135" s="14">
        <v>58</v>
      </c>
      <c r="E135" s="14">
        <v>1345.0000000000002</v>
      </c>
      <c r="F135" s="14">
        <v>1217.0000000000005</v>
      </c>
      <c r="G135" s="15">
        <v>0.97998560000000012</v>
      </c>
      <c r="H135" s="24">
        <v>1243.0000000000002</v>
      </c>
    </row>
    <row r="136" spans="1:8" ht="21" customHeight="1" x14ac:dyDescent="0.2">
      <c r="A136" s="9" t="s">
        <v>138</v>
      </c>
      <c r="B136" s="12">
        <f>SUM(B137:B141)</f>
        <v>1178</v>
      </c>
      <c r="C136" s="12">
        <f t="shared" ref="C136:G136" si="16">SUM(C137:C141)</f>
        <v>94</v>
      </c>
      <c r="D136" s="12">
        <f t="shared" si="16"/>
        <v>1084</v>
      </c>
      <c r="E136" s="12">
        <f t="shared" si="16"/>
        <v>159120.00000000006</v>
      </c>
      <c r="F136" s="12">
        <f t="shared" si="16"/>
        <v>99251.000000000029</v>
      </c>
      <c r="G136" s="13">
        <f t="shared" si="16"/>
        <v>120.57434123699998</v>
      </c>
      <c r="H136" s="23">
        <f>SUM(H137:H141)</f>
        <v>243163.99999999994</v>
      </c>
    </row>
    <row r="137" spans="1:8" ht="15" customHeight="1" x14ac:dyDescent="0.2">
      <c r="A137" s="9" t="s">
        <v>668</v>
      </c>
      <c r="B137" s="14">
        <v>177</v>
      </c>
      <c r="C137" s="14">
        <v>16</v>
      </c>
      <c r="D137" s="14">
        <v>161</v>
      </c>
      <c r="E137" s="14">
        <v>5621</v>
      </c>
      <c r="F137" s="14">
        <v>3954.0000000000005</v>
      </c>
      <c r="G137" s="15">
        <v>5.9511663010000024</v>
      </c>
      <c r="H137" s="24">
        <v>3072</v>
      </c>
    </row>
    <row r="138" spans="1:8" ht="15" customHeight="1" x14ac:dyDescent="0.2">
      <c r="A138" s="9" t="s">
        <v>727</v>
      </c>
      <c r="B138" s="14">
        <v>338</v>
      </c>
      <c r="C138" s="14">
        <v>67</v>
      </c>
      <c r="D138" s="14">
        <v>271</v>
      </c>
      <c r="E138" s="14">
        <v>130926.00000000006</v>
      </c>
      <c r="F138" s="14">
        <v>79647.000000000015</v>
      </c>
      <c r="G138" s="15">
        <v>94.412706981999989</v>
      </c>
      <c r="H138" s="24">
        <v>133568.99999999991</v>
      </c>
    </row>
    <row r="139" spans="1:8" ht="15" customHeight="1" x14ac:dyDescent="0.2">
      <c r="A139" s="9" t="s">
        <v>139</v>
      </c>
      <c r="B139" s="14">
        <v>507</v>
      </c>
      <c r="C139" s="14">
        <v>9</v>
      </c>
      <c r="D139" s="14">
        <v>498</v>
      </c>
      <c r="E139" s="14">
        <v>18359.999999999989</v>
      </c>
      <c r="F139" s="14">
        <v>12744.000000000011</v>
      </c>
      <c r="G139" s="15">
        <v>17.176652261000005</v>
      </c>
      <c r="H139" s="24">
        <v>100845.00000000001</v>
      </c>
    </row>
    <row r="140" spans="1:8" ht="15" customHeight="1" x14ac:dyDescent="0.2">
      <c r="A140" s="9" t="s">
        <v>140</v>
      </c>
      <c r="B140" s="14">
        <v>86</v>
      </c>
      <c r="C140" s="14" t="s">
        <v>17</v>
      </c>
      <c r="D140" s="14">
        <v>86</v>
      </c>
      <c r="E140" s="14">
        <v>2046.0000000000005</v>
      </c>
      <c r="F140" s="14">
        <v>1430.0000000000005</v>
      </c>
      <c r="G140" s="15">
        <v>1.4735853119999993</v>
      </c>
      <c r="H140" s="24">
        <v>1665.9999999999991</v>
      </c>
    </row>
    <row r="141" spans="1:8" ht="15" customHeight="1" x14ac:dyDescent="0.2">
      <c r="A141" s="9" t="s">
        <v>106</v>
      </c>
      <c r="B141" s="14">
        <v>70</v>
      </c>
      <c r="C141" s="14">
        <v>2</v>
      </c>
      <c r="D141" s="14">
        <v>68</v>
      </c>
      <c r="E141" s="14">
        <v>2167</v>
      </c>
      <c r="F141" s="14">
        <v>1476.0000000000002</v>
      </c>
      <c r="G141" s="15">
        <v>1.5602303809999998</v>
      </c>
      <c r="H141" s="24">
        <v>4011.9999999999991</v>
      </c>
    </row>
    <row r="142" spans="1:8" ht="21" customHeight="1" x14ac:dyDescent="0.2">
      <c r="A142" s="9" t="s">
        <v>141</v>
      </c>
      <c r="B142" s="12">
        <f>SUM(B143:B147)</f>
        <v>77</v>
      </c>
      <c r="C142" s="12">
        <f t="shared" ref="C142:H142" si="17">SUM(C143:C147)</f>
        <v>6</v>
      </c>
      <c r="D142" s="12">
        <f t="shared" si="17"/>
        <v>71</v>
      </c>
      <c r="E142" s="12">
        <f t="shared" si="17"/>
        <v>5872.9999999999991</v>
      </c>
      <c r="F142" s="12">
        <f t="shared" si="17"/>
        <v>3958</v>
      </c>
      <c r="G142" s="13">
        <f t="shared" si="17"/>
        <v>5.1761483070000001</v>
      </c>
      <c r="H142" s="23">
        <f t="shared" si="17"/>
        <v>6736</v>
      </c>
    </row>
    <row r="143" spans="1:8" ht="15" customHeight="1" x14ac:dyDescent="0.2">
      <c r="A143" s="9" t="s">
        <v>669</v>
      </c>
      <c r="B143" s="14">
        <v>32</v>
      </c>
      <c r="C143" s="14">
        <v>5</v>
      </c>
      <c r="D143" s="14">
        <v>27</v>
      </c>
      <c r="E143" s="14">
        <v>3751.9999999999991</v>
      </c>
      <c r="F143" s="14">
        <v>2840</v>
      </c>
      <c r="G143" s="15">
        <v>3.6654355650000006</v>
      </c>
      <c r="H143" s="24">
        <v>5472</v>
      </c>
    </row>
    <row r="144" spans="1:8" ht="15" customHeight="1" x14ac:dyDescent="0.2">
      <c r="A144" s="9" t="s">
        <v>142</v>
      </c>
      <c r="B144" s="14">
        <v>9</v>
      </c>
      <c r="C144" s="14" t="s">
        <v>17</v>
      </c>
      <c r="D144" s="14">
        <v>9</v>
      </c>
      <c r="E144" s="14">
        <v>418.00000000000006</v>
      </c>
      <c r="F144" s="14">
        <v>238</v>
      </c>
      <c r="G144" s="15">
        <v>0.28935925100000004</v>
      </c>
      <c r="H144" s="24">
        <v>244.00000000000003</v>
      </c>
    </row>
    <row r="145" spans="1:8" ht="15" customHeight="1" x14ac:dyDescent="0.2">
      <c r="A145" s="9" t="s">
        <v>143</v>
      </c>
      <c r="B145" s="14">
        <v>11</v>
      </c>
      <c r="C145" s="14">
        <v>1</v>
      </c>
      <c r="D145" s="14">
        <v>10</v>
      </c>
      <c r="E145" s="14">
        <v>310</v>
      </c>
      <c r="F145" s="14">
        <v>202.00000000000003</v>
      </c>
      <c r="G145" s="15">
        <v>0.22599711999999997</v>
      </c>
      <c r="H145" s="24">
        <v>144.00000000000003</v>
      </c>
    </row>
    <row r="146" spans="1:8" ht="15" customHeight="1" x14ac:dyDescent="0.2">
      <c r="A146" s="9" t="s">
        <v>144</v>
      </c>
      <c r="B146" s="14">
        <v>10</v>
      </c>
      <c r="C146" s="14" t="s">
        <v>17</v>
      </c>
      <c r="D146" s="14">
        <v>10</v>
      </c>
      <c r="E146" s="14">
        <v>612.00000000000011</v>
      </c>
      <c r="F146" s="14">
        <v>348</v>
      </c>
      <c r="G146" s="15">
        <v>0.43583873299999998</v>
      </c>
      <c r="H146" s="24">
        <v>263</v>
      </c>
    </row>
    <row r="147" spans="1:8" ht="15" customHeight="1" x14ac:dyDescent="0.2">
      <c r="A147" s="9" t="s">
        <v>145</v>
      </c>
      <c r="B147" s="14">
        <v>15</v>
      </c>
      <c r="C147" s="14" t="s">
        <v>17</v>
      </c>
      <c r="D147" s="14">
        <v>15</v>
      </c>
      <c r="E147" s="14">
        <v>781</v>
      </c>
      <c r="F147" s="14">
        <v>330.00000000000006</v>
      </c>
      <c r="G147" s="15">
        <v>0.55951763799999998</v>
      </c>
      <c r="H147" s="24">
        <v>613.00000000000011</v>
      </c>
    </row>
    <row r="148" spans="1:8" ht="21" customHeight="1" x14ac:dyDescent="0.2">
      <c r="A148" s="9" t="s">
        <v>146</v>
      </c>
      <c r="B148" s="12">
        <f>SUM(B149:B156)</f>
        <v>52</v>
      </c>
      <c r="C148" s="12">
        <f t="shared" ref="C148:H148" si="18">SUM(C149:C156)</f>
        <v>7</v>
      </c>
      <c r="D148" s="12">
        <f t="shared" si="18"/>
        <v>45</v>
      </c>
      <c r="E148" s="12">
        <f t="shared" si="18"/>
        <v>3750</v>
      </c>
      <c r="F148" s="12">
        <f t="shared" si="18"/>
        <v>3494</v>
      </c>
      <c r="G148" s="13">
        <f t="shared" si="18"/>
        <v>2.6899136060000002</v>
      </c>
      <c r="H148" s="23">
        <f t="shared" si="18"/>
        <v>6097</v>
      </c>
    </row>
    <row r="149" spans="1:8" ht="15" customHeight="1" x14ac:dyDescent="0.2">
      <c r="A149" s="9" t="s">
        <v>670</v>
      </c>
      <c r="B149" s="14">
        <v>6</v>
      </c>
      <c r="C149" s="14">
        <v>1</v>
      </c>
      <c r="D149" s="14">
        <v>5</v>
      </c>
      <c r="E149" s="14">
        <v>428</v>
      </c>
      <c r="F149" s="14">
        <v>328</v>
      </c>
      <c r="G149" s="15">
        <v>0.29575953900000002</v>
      </c>
      <c r="H149" s="24">
        <v>2938</v>
      </c>
    </row>
    <row r="150" spans="1:8" ht="15" customHeight="1" x14ac:dyDescent="0.2">
      <c r="A150" s="9" t="s">
        <v>147</v>
      </c>
      <c r="B150" s="14">
        <v>12</v>
      </c>
      <c r="C150" s="14">
        <v>3</v>
      </c>
      <c r="D150" s="14">
        <v>9</v>
      </c>
      <c r="E150" s="14">
        <v>747</v>
      </c>
      <c r="F150" s="14">
        <v>692</v>
      </c>
      <c r="G150" s="15">
        <v>0.53743700500000013</v>
      </c>
      <c r="H150" s="24">
        <v>613</v>
      </c>
    </row>
    <row r="151" spans="1:8" ht="15" customHeight="1" x14ac:dyDescent="0.2">
      <c r="A151" s="9" t="s">
        <v>47</v>
      </c>
      <c r="B151" s="14">
        <v>1</v>
      </c>
      <c r="C151" s="14">
        <v>1</v>
      </c>
      <c r="D151" s="14" t="s">
        <v>17</v>
      </c>
      <c r="E151" s="14">
        <v>60</v>
      </c>
      <c r="F151" s="14">
        <v>30</v>
      </c>
      <c r="G151" s="15">
        <v>0.04</v>
      </c>
      <c r="H151" s="24">
        <v>60</v>
      </c>
    </row>
    <row r="152" spans="1:8" ht="15" customHeight="1" x14ac:dyDescent="0.2">
      <c r="A152" s="9" t="s">
        <v>148</v>
      </c>
      <c r="B152" s="14">
        <v>1</v>
      </c>
      <c r="C152" s="14" t="s">
        <v>17</v>
      </c>
      <c r="D152" s="14">
        <v>1</v>
      </c>
      <c r="E152" s="14">
        <v>50</v>
      </c>
      <c r="F152" s="14">
        <v>50</v>
      </c>
      <c r="G152" s="15">
        <v>0.04</v>
      </c>
      <c r="H152" s="24">
        <v>50</v>
      </c>
    </row>
    <row r="153" spans="1:8" ht="15" customHeight="1" x14ac:dyDescent="0.2">
      <c r="A153" s="9" t="s">
        <v>149</v>
      </c>
      <c r="B153" s="14">
        <v>14</v>
      </c>
      <c r="C153" s="14" t="s">
        <v>17</v>
      </c>
      <c r="D153" s="14">
        <v>14</v>
      </c>
      <c r="E153" s="14">
        <v>1306</v>
      </c>
      <c r="F153" s="14">
        <v>1266</v>
      </c>
      <c r="G153" s="15">
        <v>0.94871850199999985</v>
      </c>
      <c r="H153" s="24">
        <v>1298</v>
      </c>
    </row>
    <row r="154" spans="1:8" ht="15" customHeight="1" x14ac:dyDescent="0.2">
      <c r="A154" s="9" t="s">
        <v>150</v>
      </c>
      <c r="B154" s="14">
        <v>5</v>
      </c>
      <c r="C154" s="14" t="s">
        <v>17</v>
      </c>
      <c r="D154" s="14">
        <v>5</v>
      </c>
      <c r="E154" s="14">
        <v>631</v>
      </c>
      <c r="F154" s="14">
        <v>631</v>
      </c>
      <c r="G154" s="15">
        <v>0.45431965500000004</v>
      </c>
      <c r="H154" s="24">
        <v>631</v>
      </c>
    </row>
    <row r="155" spans="1:8" ht="15" customHeight="1" x14ac:dyDescent="0.2">
      <c r="A155" s="9" t="s">
        <v>151</v>
      </c>
      <c r="B155" s="14">
        <v>9</v>
      </c>
      <c r="C155" s="14">
        <v>2</v>
      </c>
      <c r="D155" s="14">
        <v>7</v>
      </c>
      <c r="E155" s="14">
        <v>452</v>
      </c>
      <c r="F155" s="14">
        <v>451</v>
      </c>
      <c r="G155" s="15">
        <v>0.32215982700000001</v>
      </c>
      <c r="H155" s="24">
        <v>461.00000000000006</v>
      </c>
    </row>
    <row r="156" spans="1:8" ht="15" customHeight="1" x14ac:dyDescent="0.2">
      <c r="A156" s="9" t="s">
        <v>152</v>
      </c>
      <c r="B156" s="14">
        <v>4</v>
      </c>
      <c r="C156" s="14" t="s">
        <v>17</v>
      </c>
      <c r="D156" s="14">
        <v>4</v>
      </c>
      <c r="E156" s="14">
        <v>76</v>
      </c>
      <c r="F156" s="14">
        <v>46</v>
      </c>
      <c r="G156" s="15">
        <v>5.1519077999999996E-2</v>
      </c>
      <c r="H156" s="24">
        <v>46</v>
      </c>
    </row>
    <row r="157" spans="1:8" ht="21" customHeight="1" x14ac:dyDescent="0.2">
      <c r="A157" s="9" t="s">
        <v>153</v>
      </c>
      <c r="B157" s="12">
        <f>SUM(B158:B160)</f>
        <v>351</v>
      </c>
      <c r="C157" s="12">
        <f t="shared" ref="C157:H157" si="19">SUM(C158:C160)</f>
        <v>10</v>
      </c>
      <c r="D157" s="12">
        <f t="shared" si="19"/>
        <v>341</v>
      </c>
      <c r="E157" s="12">
        <f t="shared" si="19"/>
        <v>30640.000000000004</v>
      </c>
      <c r="F157" s="12">
        <f t="shared" si="19"/>
        <v>23642</v>
      </c>
      <c r="G157" s="13">
        <f t="shared" si="19"/>
        <v>25.963707697</v>
      </c>
      <c r="H157" s="23">
        <f t="shared" si="19"/>
        <v>11152</v>
      </c>
    </row>
    <row r="158" spans="1:8" ht="15" customHeight="1" x14ac:dyDescent="0.2">
      <c r="A158" s="9" t="s">
        <v>154</v>
      </c>
      <c r="B158" s="14">
        <v>139</v>
      </c>
      <c r="C158" s="14">
        <v>1</v>
      </c>
      <c r="D158" s="14">
        <v>138</v>
      </c>
      <c r="E158" s="14">
        <v>4576.9999999999955</v>
      </c>
      <c r="F158" s="14">
        <v>2936.0000000000014</v>
      </c>
      <c r="G158" s="15">
        <v>3.241972636999999</v>
      </c>
      <c r="H158" s="24">
        <v>2499.9999999999995</v>
      </c>
    </row>
    <row r="159" spans="1:8" ht="15" customHeight="1" x14ac:dyDescent="0.2">
      <c r="A159" s="9" t="s">
        <v>155</v>
      </c>
      <c r="B159" s="14">
        <v>86</v>
      </c>
      <c r="C159" s="14">
        <v>2</v>
      </c>
      <c r="D159" s="14">
        <v>84</v>
      </c>
      <c r="E159" s="14">
        <v>20057.000000000007</v>
      </c>
      <c r="F159" s="14">
        <v>15458.999999999998</v>
      </c>
      <c r="G159" s="15">
        <v>18.380237581000003</v>
      </c>
      <c r="H159" s="24">
        <v>4450.9999999999991</v>
      </c>
    </row>
    <row r="160" spans="1:8" ht="15" customHeight="1" x14ac:dyDescent="0.2">
      <c r="A160" s="9" t="s">
        <v>156</v>
      </c>
      <c r="B160" s="14">
        <v>126</v>
      </c>
      <c r="C160" s="14">
        <v>7</v>
      </c>
      <c r="D160" s="14">
        <v>119</v>
      </c>
      <c r="E160" s="14">
        <v>6006</v>
      </c>
      <c r="F160" s="14">
        <v>5246.9999999999982</v>
      </c>
      <c r="G160" s="15">
        <v>4.3414974789999983</v>
      </c>
      <c r="H160" s="24">
        <v>4201.0000000000009</v>
      </c>
    </row>
    <row r="161" spans="1:8" ht="21" customHeight="1" x14ac:dyDescent="0.2">
      <c r="A161" s="9" t="s">
        <v>6</v>
      </c>
      <c r="B161" s="12">
        <f>B162+B172+B180+B189+B196+B210+B223+B232+B238+B244+B253+B259+B265+B275</f>
        <v>8484</v>
      </c>
      <c r="C161" s="12">
        <f t="shared" ref="C161:H161" si="20">C162+C172+C180+C189+C196+C210+C223+C232+C238+C244+C253+C259+C265+C275</f>
        <v>528</v>
      </c>
      <c r="D161" s="12">
        <f t="shared" si="20"/>
        <v>7956</v>
      </c>
      <c r="E161" s="12">
        <f t="shared" si="20"/>
        <v>1368427.9999999993</v>
      </c>
      <c r="F161" s="12">
        <f t="shared" si="20"/>
        <v>1315168.9999999998</v>
      </c>
      <c r="G161" s="13">
        <f t="shared" si="20"/>
        <v>1151.1593139079996</v>
      </c>
      <c r="H161" s="23">
        <f t="shared" si="20"/>
        <v>1474029.6</v>
      </c>
    </row>
    <row r="162" spans="1:8" ht="21" customHeight="1" x14ac:dyDescent="0.2">
      <c r="A162" s="9" t="s">
        <v>157</v>
      </c>
      <c r="B162" s="12">
        <f>SUM(B163:B171)</f>
        <v>318</v>
      </c>
      <c r="C162" s="12">
        <f t="shared" ref="C162:H162" si="21">SUM(C163:C171)</f>
        <v>7</v>
      </c>
      <c r="D162" s="12">
        <f t="shared" si="21"/>
        <v>311</v>
      </c>
      <c r="E162" s="12">
        <f t="shared" si="21"/>
        <v>4790.9999999999982</v>
      </c>
      <c r="F162" s="12">
        <f t="shared" si="21"/>
        <v>3594</v>
      </c>
      <c r="G162" s="13">
        <f t="shared" si="21"/>
        <v>7.7614470650000005</v>
      </c>
      <c r="H162" s="23">
        <f t="shared" si="21"/>
        <v>20279.000000000004</v>
      </c>
    </row>
    <row r="163" spans="1:8" ht="15" customHeight="1" x14ac:dyDescent="0.2">
      <c r="A163" s="9" t="s">
        <v>671</v>
      </c>
      <c r="B163" s="14">
        <v>61</v>
      </c>
      <c r="C163" s="14" t="s">
        <v>17</v>
      </c>
      <c r="D163" s="14">
        <v>61</v>
      </c>
      <c r="E163" s="14">
        <v>543.99999999999989</v>
      </c>
      <c r="F163" s="14">
        <v>311.99999999999994</v>
      </c>
      <c r="G163" s="15">
        <v>0.38646507700000005</v>
      </c>
      <c r="H163" s="24">
        <v>386.00000000000011</v>
      </c>
    </row>
    <row r="164" spans="1:8" ht="15" customHeight="1" x14ac:dyDescent="0.2">
      <c r="A164" s="9" t="s">
        <v>158</v>
      </c>
      <c r="B164" s="14">
        <v>77</v>
      </c>
      <c r="C164" s="14">
        <v>4</v>
      </c>
      <c r="D164" s="14">
        <v>73</v>
      </c>
      <c r="E164" s="14">
        <v>735.99999999999955</v>
      </c>
      <c r="F164" s="14">
        <v>482</v>
      </c>
      <c r="G164" s="15">
        <v>0.96582433199999984</v>
      </c>
      <c r="H164" s="24">
        <v>765.99999999999977</v>
      </c>
    </row>
    <row r="165" spans="1:8" ht="15" customHeight="1" x14ac:dyDescent="0.2">
      <c r="A165" s="9" t="s">
        <v>159</v>
      </c>
      <c r="B165" s="14">
        <v>50</v>
      </c>
      <c r="C165" s="14" t="s">
        <v>17</v>
      </c>
      <c r="D165" s="14">
        <v>50</v>
      </c>
      <c r="E165" s="14">
        <v>396.99999999999983</v>
      </c>
      <c r="F165" s="14">
        <v>205.00000000000011</v>
      </c>
      <c r="G165" s="15">
        <v>0.28638588500000001</v>
      </c>
      <c r="H165" s="24">
        <v>279.00000000000006</v>
      </c>
    </row>
    <row r="166" spans="1:8" ht="15" customHeight="1" x14ac:dyDescent="0.2">
      <c r="A166" s="9" t="s">
        <v>160</v>
      </c>
      <c r="B166" s="14">
        <v>27</v>
      </c>
      <c r="C166" s="14" t="s">
        <v>17</v>
      </c>
      <c r="D166" s="14">
        <v>27</v>
      </c>
      <c r="E166" s="14">
        <v>223.00000000000006</v>
      </c>
      <c r="F166" s="14">
        <v>151</v>
      </c>
      <c r="G166" s="15">
        <v>0.16415406499999999</v>
      </c>
      <c r="H166" s="24">
        <v>150.99999999999997</v>
      </c>
    </row>
    <row r="167" spans="1:8" ht="15" customHeight="1" x14ac:dyDescent="0.2">
      <c r="A167" s="9" t="s">
        <v>161</v>
      </c>
      <c r="B167" s="14">
        <v>20</v>
      </c>
      <c r="C167" s="14" t="s">
        <v>17</v>
      </c>
      <c r="D167" s="14">
        <v>20</v>
      </c>
      <c r="E167" s="14">
        <v>120</v>
      </c>
      <c r="F167" s="14">
        <v>103.99999999999999</v>
      </c>
      <c r="G167" s="15">
        <v>8.1994237999999997E-2</v>
      </c>
      <c r="H167" s="24">
        <v>109</v>
      </c>
    </row>
    <row r="168" spans="1:8" ht="15" customHeight="1" x14ac:dyDescent="0.2">
      <c r="A168" s="9" t="s">
        <v>162</v>
      </c>
      <c r="B168" s="14">
        <v>29</v>
      </c>
      <c r="C168" s="14" t="s">
        <v>17</v>
      </c>
      <c r="D168" s="14">
        <v>29</v>
      </c>
      <c r="E168" s="14">
        <v>206.99999999999997</v>
      </c>
      <c r="F168" s="14">
        <v>198</v>
      </c>
      <c r="G168" s="15">
        <v>0.14703383600000003</v>
      </c>
      <c r="H168" s="24">
        <v>174.00000000000003</v>
      </c>
    </row>
    <row r="169" spans="1:8" ht="15" customHeight="1" x14ac:dyDescent="0.2">
      <c r="A169" s="9" t="s">
        <v>163</v>
      </c>
      <c r="B169" s="14">
        <v>26</v>
      </c>
      <c r="C169" s="14">
        <v>1</v>
      </c>
      <c r="D169" s="14">
        <v>25</v>
      </c>
      <c r="E169" s="14">
        <v>212.99999999999997</v>
      </c>
      <c r="F169" s="14">
        <v>100</v>
      </c>
      <c r="G169" s="15">
        <v>0.144953203</v>
      </c>
      <c r="H169" s="24">
        <v>2215.0000000000005</v>
      </c>
    </row>
    <row r="170" spans="1:8" ht="15" customHeight="1" x14ac:dyDescent="0.2">
      <c r="A170" s="9" t="s">
        <v>164</v>
      </c>
      <c r="B170" s="14">
        <v>4</v>
      </c>
      <c r="C170" s="14">
        <v>1</v>
      </c>
      <c r="D170" s="14">
        <v>3</v>
      </c>
      <c r="E170" s="14">
        <v>59</v>
      </c>
      <c r="F170" s="14">
        <v>1</v>
      </c>
      <c r="G170" s="15">
        <v>4.0799136E-2</v>
      </c>
      <c r="H170" s="24">
        <v>1</v>
      </c>
    </row>
    <row r="171" spans="1:8" ht="15" customHeight="1" x14ac:dyDescent="0.2">
      <c r="A171" s="9" t="s">
        <v>165</v>
      </c>
      <c r="B171" s="14">
        <v>24</v>
      </c>
      <c r="C171" s="14">
        <v>1</v>
      </c>
      <c r="D171" s="14">
        <v>23</v>
      </c>
      <c r="E171" s="14">
        <v>2291.9999999999995</v>
      </c>
      <c r="F171" s="14">
        <v>2041</v>
      </c>
      <c r="G171" s="15">
        <v>5.5438372930000002</v>
      </c>
      <c r="H171" s="24">
        <v>16198.000000000002</v>
      </c>
    </row>
    <row r="172" spans="1:8" ht="21" customHeight="1" x14ac:dyDescent="0.2">
      <c r="A172" s="9" t="s">
        <v>166</v>
      </c>
      <c r="B172" s="12">
        <f>SUM(B173:B179)</f>
        <v>1000</v>
      </c>
      <c r="C172" s="12">
        <f t="shared" ref="C172:H172" si="22">SUM(C173:C179)</f>
        <v>44</v>
      </c>
      <c r="D172" s="12">
        <f t="shared" si="22"/>
        <v>956</v>
      </c>
      <c r="E172" s="12">
        <f t="shared" si="22"/>
        <v>1241646.9999999993</v>
      </c>
      <c r="F172" s="12">
        <f t="shared" si="22"/>
        <v>1237282.9999999998</v>
      </c>
      <c r="G172" s="13">
        <f t="shared" si="22"/>
        <v>1035.1833476949998</v>
      </c>
      <c r="H172" s="23">
        <f t="shared" si="22"/>
        <v>1264310.3600000001</v>
      </c>
    </row>
    <row r="173" spans="1:8" ht="15" customHeight="1" x14ac:dyDescent="0.2">
      <c r="A173" s="9" t="s">
        <v>672</v>
      </c>
      <c r="B173" s="14">
        <v>113</v>
      </c>
      <c r="C173" s="14">
        <v>9</v>
      </c>
      <c r="D173" s="14">
        <v>104</v>
      </c>
      <c r="E173" s="14">
        <v>1231159.9999999993</v>
      </c>
      <c r="F173" s="14">
        <v>1230716.9999999998</v>
      </c>
      <c r="G173" s="15">
        <v>1026.7507703359997</v>
      </c>
      <c r="H173" s="24">
        <v>1233292.8</v>
      </c>
    </row>
    <row r="174" spans="1:8" ht="15" customHeight="1" x14ac:dyDescent="0.2">
      <c r="A174" s="9" t="s">
        <v>167</v>
      </c>
      <c r="B174" s="14">
        <v>7</v>
      </c>
      <c r="C174" s="14">
        <v>6</v>
      </c>
      <c r="D174" s="14">
        <v>1</v>
      </c>
      <c r="E174" s="14">
        <v>365</v>
      </c>
      <c r="F174" s="14">
        <v>303</v>
      </c>
      <c r="G174" s="15">
        <v>0.49799855999999992</v>
      </c>
      <c r="H174" s="24">
        <v>258</v>
      </c>
    </row>
    <row r="175" spans="1:8" ht="15" customHeight="1" x14ac:dyDescent="0.2">
      <c r="A175" s="9" t="s">
        <v>168</v>
      </c>
      <c r="B175" s="14">
        <v>357</v>
      </c>
      <c r="C175" s="14">
        <v>7</v>
      </c>
      <c r="D175" s="14">
        <v>350</v>
      </c>
      <c r="E175" s="14">
        <v>3488.0000000000005</v>
      </c>
      <c r="F175" s="14">
        <v>2214</v>
      </c>
      <c r="G175" s="15">
        <v>2.794945986000001</v>
      </c>
      <c r="H175" s="24">
        <v>17419.2</v>
      </c>
    </row>
    <row r="176" spans="1:8" ht="15" customHeight="1" x14ac:dyDescent="0.2">
      <c r="A176" s="9" t="s">
        <v>169</v>
      </c>
      <c r="B176" s="14">
        <v>205</v>
      </c>
      <c r="C176" s="14">
        <v>17</v>
      </c>
      <c r="D176" s="14">
        <v>188</v>
      </c>
      <c r="E176" s="14">
        <v>2129</v>
      </c>
      <c r="F176" s="14">
        <v>1431.9999999999998</v>
      </c>
      <c r="G176" s="15">
        <v>1.8399495960000007</v>
      </c>
      <c r="H176" s="24">
        <v>5305.0000000000009</v>
      </c>
    </row>
    <row r="177" spans="1:8" ht="15" customHeight="1" x14ac:dyDescent="0.2">
      <c r="A177" s="9" t="s">
        <v>170</v>
      </c>
      <c r="B177" s="14">
        <v>64</v>
      </c>
      <c r="C177" s="14" t="s">
        <v>17</v>
      </c>
      <c r="D177" s="14">
        <v>64</v>
      </c>
      <c r="E177" s="14">
        <v>1414.0000000000009</v>
      </c>
      <c r="F177" s="14">
        <v>787.99999999999977</v>
      </c>
      <c r="G177" s="15">
        <v>1.0371058309999999</v>
      </c>
      <c r="H177" s="24">
        <v>3909.0000000000009</v>
      </c>
    </row>
    <row r="178" spans="1:8" ht="15" customHeight="1" x14ac:dyDescent="0.2">
      <c r="A178" s="9" t="s">
        <v>96</v>
      </c>
      <c r="B178" s="14">
        <v>63</v>
      </c>
      <c r="C178" s="14">
        <v>5</v>
      </c>
      <c r="D178" s="14">
        <v>58</v>
      </c>
      <c r="E178" s="14">
        <v>674.00000000000023</v>
      </c>
      <c r="F178" s="14">
        <v>449</v>
      </c>
      <c r="G178" s="15">
        <v>0.57718502199999988</v>
      </c>
      <c r="H178" s="24">
        <v>678.99999999999989</v>
      </c>
    </row>
    <row r="179" spans="1:8" ht="15" customHeight="1" x14ac:dyDescent="0.2">
      <c r="A179" s="9" t="s">
        <v>171</v>
      </c>
      <c r="B179" s="14">
        <v>191</v>
      </c>
      <c r="C179" s="14" t="s">
        <v>17</v>
      </c>
      <c r="D179" s="14">
        <v>191</v>
      </c>
      <c r="E179" s="14">
        <v>2416.9999999999995</v>
      </c>
      <c r="F179" s="14">
        <v>1379.9999999999989</v>
      </c>
      <c r="G179" s="15">
        <v>1.6853923639999999</v>
      </c>
      <c r="H179" s="24">
        <v>3447.3600000000015</v>
      </c>
    </row>
    <row r="180" spans="1:8" ht="21" customHeight="1" x14ac:dyDescent="0.2">
      <c r="A180" s="9" t="s">
        <v>172</v>
      </c>
      <c r="B180" s="12">
        <f>SUM(B181:B188)</f>
        <v>550</v>
      </c>
      <c r="C180" s="12">
        <f t="shared" ref="C180:H180" si="23">SUM(C181:C188)</f>
        <v>42</v>
      </c>
      <c r="D180" s="12">
        <f t="shared" si="23"/>
        <v>508</v>
      </c>
      <c r="E180" s="12">
        <f t="shared" si="23"/>
        <v>6768</v>
      </c>
      <c r="F180" s="12">
        <f t="shared" si="23"/>
        <v>4263.9999999999991</v>
      </c>
      <c r="G180" s="13">
        <f t="shared" si="23"/>
        <v>4.8462634779999991</v>
      </c>
      <c r="H180" s="23">
        <f t="shared" si="23"/>
        <v>12549.960000000005</v>
      </c>
    </row>
    <row r="181" spans="1:8" ht="15" customHeight="1" x14ac:dyDescent="0.2">
      <c r="A181" s="9" t="s">
        <v>673</v>
      </c>
      <c r="B181" s="14">
        <v>158</v>
      </c>
      <c r="C181" s="14">
        <v>10</v>
      </c>
      <c r="D181" s="14">
        <v>148</v>
      </c>
      <c r="E181" s="14">
        <v>1921</v>
      </c>
      <c r="F181" s="14">
        <v>1296.9999999999989</v>
      </c>
      <c r="G181" s="15">
        <v>1.3896400239999993</v>
      </c>
      <c r="H181" s="24">
        <v>3085.4800000000005</v>
      </c>
    </row>
    <row r="182" spans="1:8" ht="15" customHeight="1" x14ac:dyDescent="0.2">
      <c r="A182" s="9" t="s">
        <v>173</v>
      </c>
      <c r="B182" s="14">
        <v>68</v>
      </c>
      <c r="C182" s="14">
        <v>5</v>
      </c>
      <c r="D182" s="14">
        <v>63</v>
      </c>
      <c r="E182" s="14">
        <v>592.00000000000011</v>
      </c>
      <c r="F182" s="14">
        <v>364</v>
      </c>
      <c r="G182" s="15">
        <v>0.41334053200000004</v>
      </c>
      <c r="H182" s="24">
        <v>606.81999999999994</v>
      </c>
    </row>
    <row r="183" spans="1:8" ht="15" customHeight="1" x14ac:dyDescent="0.2">
      <c r="A183" s="9" t="s">
        <v>174</v>
      </c>
      <c r="B183" s="14">
        <v>6</v>
      </c>
      <c r="C183" s="14">
        <v>3</v>
      </c>
      <c r="D183" s="14">
        <v>3</v>
      </c>
      <c r="E183" s="14">
        <v>226</v>
      </c>
      <c r="F183" s="14">
        <v>191</v>
      </c>
      <c r="G183" s="15">
        <v>0.15431965400000003</v>
      </c>
      <c r="H183" s="24">
        <v>180</v>
      </c>
    </row>
    <row r="184" spans="1:8" ht="15" customHeight="1" x14ac:dyDescent="0.2">
      <c r="A184" s="9" t="s">
        <v>175</v>
      </c>
      <c r="B184" s="14">
        <v>17</v>
      </c>
      <c r="C184" s="14">
        <v>2</v>
      </c>
      <c r="D184" s="14">
        <v>15</v>
      </c>
      <c r="E184" s="14">
        <v>182</v>
      </c>
      <c r="F184" s="14">
        <v>42</v>
      </c>
      <c r="G184" s="15">
        <v>0.15391648799999999</v>
      </c>
      <c r="H184" s="24">
        <v>39</v>
      </c>
    </row>
    <row r="185" spans="1:8" ht="15" customHeight="1" x14ac:dyDescent="0.2">
      <c r="A185" s="9" t="s">
        <v>176</v>
      </c>
      <c r="B185" s="14">
        <v>206</v>
      </c>
      <c r="C185" s="14">
        <v>16</v>
      </c>
      <c r="D185" s="14">
        <v>190</v>
      </c>
      <c r="E185" s="14">
        <v>2248</v>
      </c>
      <c r="F185" s="14">
        <v>1662</v>
      </c>
      <c r="G185" s="15">
        <v>1.6169906269999998</v>
      </c>
      <c r="H185" s="24">
        <v>5668.5000000000018</v>
      </c>
    </row>
    <row r="186" spans="1:8" ht="15" customHeight="1" x14ac:dyDescent="0.2">
      <c r="A186" s="9" t="s">
        <v>177</v>
      </c>
      <c r="B186" s="14">
        <v>32</v>
      </c>
      <c r="C186" s="14">
        <v>1</v>
      </c>
      <c r="D186" s="14">
        <v>31</v>
      </c>
      <c r="E186" s="14">
        <v>562.00000000000011</v>
      </c>
      <c r="F186" s="14">
        <v>310.99999999999994</v>
      </c>
      <c r="G186" s="15">
        <v>0.39503239699999987</v>
      </c>
      <c r="H186" s="24">
        <v>1222.0000000000002</v>
      </c>
    </row>
    <row r="187" spans="1:8" ht="15" customHeight="1" x14ac:dyDescent="0.2">
      <c r="A187" s="9" t="s">
        <v>178</v>
      </c>
      <c r="B187" s="14">
        <v>28</v>
      </c>
      <c r="C187" s="14">
        <v>2</v>
      </c>
      <c r="D187" s="14">
        <v>26</v>
      </c>
      <c r="E187" s="14">
        <v>378.00000000000006</v>
      </c>
      <c r="F187" s="14">
        <v>240.99999999999991</v>
      </c>
      <c r="G187" s="15">
        <v>0.27295176300000001</v>
      </c>
      <c r="H187" s="24">
        <v>970.54000000000008</v>
      </c>
    </row>
    <row r="188" spans="1:8" ht="15" customHeight="1" x14ac:dyDescent="0.2">
      <c r="A188" s="9" t="s">
        <v>179</v>
      </c>
      <c r="B188" s="14">
        <v>35</v>
      </c>
      <c r="C188" s="14">
        <v>3</v>
      </c>
      <c r="D188" s="14">
        <v>32</v>
      </c>
      <c r="E188" s="14">
        <v>659</v>
      </c>
      <c r="F188" s="14">
        <v>156</v>
      </c>
      <c r="G188" s="15">
        <v>0.45007199300000006</v>
      </c>
      <c r="H188" s="24">
        <v>777.62</v>
      </c>
    </row>
    <row r="189" spans="1:8" ht="21" customHeight="1" x14ac:dyDescent="0.2">
      <c r="A189" s="9" t="s">
        <v>180</v>
      </c>
      <c r="B189" s="12">
        <f>SUM(B190:B195)</f>
        <v>522</v>
      </c>
      <c r="C189" s="12">
        <f t="shared" ref="C189:H189" si="24">SUM(C190:C195)</f>
        <v>67</v>
      </c>
      <c r="D189" s="12">
        <f t="shared" si="24"/>
        <v>455</v>
      </c>
      <c r="E189" s="12">
        <f t="shared" si="24"/>
        <v>14833.000000000004</v>
      </c>
      <c r="F189" s="12">
        <f t="shared" si="24"/>
        <v>10684</v>
      </c>
      <c r="G189" s="13">
        <f t="shared" si="24"/>
        <v>18.157091421000001</v>
      </c>
      <c r="H189" s="23">
        <f t="shared" si="24"/>
        <v>13136.999999999998</v>
      </c>
    </row>
    <row r="190" spans="1:8" ht="15" customHeight="1" x14ac:dyDescent="0.2">
      <c r="A190" s="9" t="s">
        <v>181</v>
      </c>
      <c r="B190" s="14">
        <v>43</v>
      </c>
      <c r="C190" s="14">
        <v>10</v>
      </c>
      <c r="D190" s="14">
        <v>33</v>
      </c>
      <c r="E190" s="14">
        <v>1528</v>
      </c>
      <c r="F190" s="14">
        <v>1100.0000000000002</v>
      </c>
      <c r="G190" s="15">
        <v>4.1016702650000001</v>
      </c>
      <c r="H190" s="24">
        <v>885.00000000000011</v>
      </c>
    </row>
    <row r="191" spans="1:8" ht="15" customHeight="1" x14ac:dyDescent="0.2">
      <c r="A191" s="9" t="s">
        <v>182</v>
      </c>
      <c r="B191" s="14">
        <v>238</v>
      </c>
      <c r="C191" s="14">
        <v>6</v>
      </c>
      <c r="D191" s="14">
        <v>232</v>
      </c>
      <c r="E191" s="14">
        <v>2712.0000000000014</v>
      </c>
      <c r="F191" s="14">
        <v>1790.0000000000007</v>
      </c>
      <c r="G191" s="15">
        <v>2.3597840100000003</v>
      </c>
      <c r="H191" s="24">
        <v>2027.9999999999986</v>
      </c>
    </row>
    <row r="192" spans="1:8" ht="15" customHeight="1" x14ac:dyDescent="0.2">
      <c r="A192" s="9" t="s">
        <v>149</v>
      </c>
      <c r="B192" s="14">
        <v>48</v>
      </c>
      <c r="C192" s="14">
        <v>30</v>
      </c>
      <c r="D192" s="14">
        <v>18</v>
      </c>
      <c r="E192" s="14">
        <v>2001</v>
      </c>
      <c r="F192" s="14">
        <v>1620</v>
      </c>
      <c r="G192" s="15">
        <v>4.9103959689999996</v>
      </c>
      <c r="H192" s="24">
        <v>2877</v>
      </c>
    </row>
    <row r="193" spans="1:8" ht="15" customHeight="1" x14ac:dyDescent="0.2">
      <c r="A193" s="9" t="s">
        <v>183</v>
      </c>
      <c r="B193" s="14">
        <v>40</v>
      </c>
      <c r="C193" s="14">
        <v>3</v>
      </c>
      <c r="D193" s="14">
        <v>37</v>
      </c>
      <c r="E193" s="14">
        <v>528.99999999999989</v>
      </c>
      <c r="F193" s="14">
        <v>385</v>
      </c>
      <c r="G193" s="15">
        <v>0.36966882499999992</v>
      </c>
      <c r="H193" s="24">
        <v>2177</v>
      </c>
    </row>
    <row r="194" spans="1:8" ht="15" customHeight="1" x14ac:dyDescent="0.2">
      <c r="A194" s="9" t="s">
        <v>184</v>
      </c>
      <c r="B194" s="14">
        <v>120</v>
      </c>
      <c r="C194" s="14">
        <v>9</v>
      </c>
      <c r="D194" s="14">
        <v>111</v>
      </c>
      <c r="E194" s="14">
        <v>5986.0000000000018</v>
      </c>
      <c r="F194" s="14">
        <v>4061.9999999999991</v>
      </c>
      <c r="G194" s="15">
        <v>4.7358963250000015</v>
      </c>
      <c r="H194" s="24">
        <v>3393.0000000000005</v>
      </c>
    </row>
    <row r="195" spans="1:8" ht="15" customHeight="1" x14ac:dyDescent="0.2">
      <c r="A195" s="9" t="s">
        <v>185</v>
      </c>
      <c r="B195" s="14">
        <v>33</v>
      </c>
      <c r="C195" s="14">
        <v>9</v>
      </c>
      <c r="D195" s="14">
        <v>24</v>
      </c>
      <c r="E195" s="14">
        <v>2077.0000000000005</v>
      </c>
      <c r="F195" s="14">
        <v>1727.0000000000005</v>
      </c>
      <c r="G195" s="15">
        <v>1.6796760269999995</v>
      </c>
      <c r="H195" s="24">
        <v>1777</v>
      </c>
    </row>
    <row r="196" spans="1:8" ht="21" customHeight="1" x14ac:dyDescent="0.2">
      <c r="A196" s="9" t="s">
        <v>186</v>
      </c>
      <c r="B196" s="12">
        <f>SUM(B197:B209)</f>
        <v>2108</v>
      </c>
      <c r="C196" s="12">
        <f t="shared" ref="C196:G196" si="25">SUM(C197:C209)</f>
        <v>161</v>
      </c>
      <c r="D196" s="12">
        <f t="shared" si="25"/>
        <v>1947</v>
      </c>
      <c r="E196" s="12">
        <f t="shared" si="25"/>
        <v>27668.000000000007</v>
      </c>
      <c r="F196" s="12">
        <f t="shared" si="25"/>
        <v>13714.000000000004</v>
      </c>
      <c r="G196" s="13">
        <f t="shared" si="25"/>
        <v>21.734693913000005</v>
      </c>
      <c r="H196" s="23">
        <f>SUM(H197:H209)</f>
        <v>60510.799999999996</v>
      </c>
    </row>
    <row r="197" spans="1:8" ht="15" customHeight="1" x14ac:dyDescent="0.2">
      <c r="A197" s="9" t="s">
        <v>674</v>
      </c>
      <c r="B197" s="14">
        <v>455</v>
      </c>
      <c r="C197" s="14">
        <v>30</v>
      </c>
      <c r="D197" s="14">
        <v>425</v>
      </c>
      <c r="E197" s="14">
        <v>3294.0000000000032</v>
      </c>
      <c r="F197" s="14">
        <v>2027.0000000000009</v>
      </c>
      <c r="G197" s="15">
        <v>2.4419726149999983</v>
      </c>
      <c r="H197" s="24">
        <v>3851.2</v>
      </c>
    </row>
    <row r="198" spans="1:8" ht="15" customHeight="1" x14ac:dyDescent="0.2">
      <c r="A198" s="9" t="s">
        <v>187</v>
      </c>
      <c r="B198" s="14">
        <v>188</v>
      </c>
      <c r="C198" s="14">
        <v>1</v>
      </c>
      <c r="D198" s="14">
        <v>187</v>
      </c>
      <c r="E198" s="14">
        <v>2212.0000000000014</v>
      </c>
      <c r="F198" s="14">
        <v>793.00000000000011</v>
      </c>
      <c r="G198" s="15">
        <v>1.5640316670000005</v>
      </c>
      <c r="H198" s="24">
        <v>5940.9999999999982</v>
      </c>
    </row>
    <row r="199" spans="1:8" ht="15" customHeight="1" x14ac:dyDescent="0.2">
      <c r="A199" s="9" t="s">
        <v>188</v>
      </c>
      <c r="B199" s="14">
        <v>199</v>
      </c>
      <c r="C199" s="14">
        <v>15</v>
      </c>
      <c r="D199" s="14">
        <v>184</v>
      </c>
      <c r="E199" s="14">
        <v>1413</v>
      </c>
      <c r="F199" s="14">
        <v>942.00000000000011</v>
      </c>
      <c r="G199" s="15">
        <v>0.99251258399999986</v>
      </c>
      <c r="H199" s="24">
        <v>1540.0000000000007</v>
      </c>
    </row>
    <row r="200" spans="1:8" ht="15" customHeight="1" x14ac:dyDescent="0.2">
      <c r="A200" s="9" t="s">
        <v>189</v>
      </c>
      <c r="B200" s="14">
        <v>35</v>
      </c>
      <c r="C200" s="14">
        <v>5</v>
      </c>
      <c r="D200" s="14">
        <v>30</v>
      </c>
      <c r="E200" s="14">
        <v>4286.0000000000009</v>
      </c>
      <c r="F200" s="14">
        <v>1002.0000000000002</v>
      </c>
      <c r="G200" s="15">
        <v>3.4955939530000011</v>
      </c>
      <c r="H200" s="24">
        <v>20166.999999999996</v>
      </c>
    </row>
    <row r="201" spans="1:8" ht="15" customHeight="1" x14ac:dyDescent="0.2">
      <c r="A201" s="9" t="s">
        <v>190</v>
      </c>
      <c r="B201" s="14">
        <v>354</v>
      </c>
      <c r="C201" s="14">
        <v>27</v>
      </c>
      <c r="D201" s="14">
        <v>327</v>
      </c>
      <c r="E201" s="14">
        <v>3720</v>
      </c>
      <c r="F201" s="14">
        <v>2683</v>
      </c>
      <c r="G201" s="15">
        <v>3.3820734190000019</v>
      </c>
      <c r="H201" s="24">
        <v>19269.000000000004</v>
      </c>
    </row>
    <row r="202" spans="1:8" ht="15" customHeight="1" x14ac:dyDescent="0.2">
      <c r="A202" s="9" t="s">
        <v>191</v>
      </c>
      <c r="B202" s="14">
        <v>35</v>
      </c>
      <c r="C202" s="14">
        <v>1</v>
      </c>
      <c r="D202" s="14">
        <v>34</v>
      </c>
      <c r="E202" s="14">
        <v>1780</v>
      </c>
      <c r="F202" s="14">
        <v>209</v>
      </c>
      <c r="G202" s="15">
        <v>1.3242332609999996</v>
      </c>
      <c r="H202" s="24">
        <v>197.00000000000003</v>
      </c>
    </row>
    <row r="203" spans="1:8" ht="15" customHeight="1" x14ac:dyDescent="0.2">
      <c r="A203" s="9" t="s">
        <v>192</v>
      </c>
      <c r="B203" s="14">
        <v>122</v>
      </c>
      <c r="C203" s="14">
        <v>18</v>
      </c>
      <c r="D203" s="14">
        <v>104</v>
      </c>
      <c r="E203" s="14">
        <v>1194.0000000000005</v>
      </c>
      <c r="F203" s="14">
        <v>578</v>
      </c>
      <c r="G203" s="15">
        <v>0.83861050599999998</v>
      </c>
      <c r="H203" s="24">
        <v>764.00000000000011</v>
      </c>
    </row>
    <row r="204" spans="1:8" ht="15" customHeight="1" x14ac:dyDescent="0.2">
      <c r="A204" s="9" t="s">
        <v>129</v>
      </c>
      <c r="B204" s="14">
        <v>193</v>
      </c>
      <c r="C204" s="14" t="s">
        <v>17</v>
      </c>
      <c r="D204" s="14">
        <v>193</v>
      </c>
      <c r="E204" s="14">
        <v>2111</v>
      </c>
      <c r="F204" s="14">
        <v>1348.0000000000014</v>
      </c>
      <c r="G204" s="15">
        <v>1.4609143149999992</v>
      </c>
      <c r="H204" s="24">
        <v>1421.0000000000009</v>
      </c>
    </row>
    <row r="205" spans="1:8" ht="15" customHeight="1" x14ac:dyDescent="0.2">
      <c r="A205" s="9" t="s">
        <v>193</v>
      </c>
      <c r="B205" s="14">
        <v>57</v>
      </c>
      <c r="C205" s="14">
        <v>9</v>
      </c>
      <c r="D205" s="14">
        <v>48</v>
      </c>
      <c r="E205" s="14">
        <v>730</v>
      </c>
      <c r="F205" s="14">
        <v>285.99999999999989</v>
      </c>
      <c r="G205" s="15">
        <v>0.52358531099999994</v>
      </c>
      <c r="H205" s="24">
        <v>448.59999999999997</v>
      </c>
    </row>
    <row r="206" spans="1:8" ht="15" customHeight="1" x14ac:dyDescent="0.2">
      <c r="A206" s="9" t="s">
        <v>194</v>
      </c>
      <c r="B206" s="14">
        <v>63</v>
      </c>
      <c r="C206" s="14">
        <v>3</v>
      </c>
      <c r="D206" s="14">
        <v>60</v>
      </c>
      <c r="E206" s="14">
        <v>557.99999999999989</v>
      </c>
      <c r="F206" s="14">
        <v>299.00000000000006</v>
      </c>
      <c r="G206" s="15">
        <v>0.3637436939999999</v>
      </c>
      <c r="H206" s="24">
        <v>640.99999999999989</v>
      </c>
    </row>
    <row r="207" spans="1:8" ht="15" customHeight="1" x14ac:dyDescent="0.2">
      <c r="A207" s="9" t="s">
        <v>195</v>
      </c>
      <c r="B207" s="14">
        <v>27</v>
      </c>
      <c r="C207" s="14">
        <v>2</v>
      </c>
      <c r="D207" s="14">
        <v>25</v>
      </c>
      <c r="E207" s="14">
        <v>850.00000000000023</v>
      </c>
      <c r="F207" s="14">
        <v>388</v>
      </c>
      <c r="G207" s="15">
        <v>0.89063355</v>
      </c>
      <c r="H207" s="24">
        <v>807.00000000000023</v>
      </c>
    </row>
    <row r="208" spans="1:8" ht="15" customHeight="1" x14ac:dyDescent="0.2">
      <c r="A208" s="9" t="s">
        <v>196</v>
      </c>
      <c r="B208" s="14">
        <v>138</v>
      </c>
      <c r="C208" s="14">
        <v>41</v>
      </c>
      <c r="D208" s="14">
        <v>97</v>
      </c>
      <c r="E208" s="14">
        <v>850.99999999999989</v>
      </c>
      <c r="F208" s="14">
        <v>508.00000000000017</v>
      </c>
      <c r="G208" s="15">
        <v>0.7632469340000001</v>
      </c>
      <c r="H208" s="24">
        <v>502.99999999999994</v>
      </c>
    </row>
    <row r="209" spans="1:8" ht="15" customHeight="1" x14ac:dyDescent="0.2">
      <c r="A209" s="9" t="s">
        <v>197</v>
      </c>
      <c r="B209" s="14">
        <v>242</v>
      </c>
      <c r="C209" s="14">
        <v>9</v>
      </c>
      <c r="D209" s="14">
        <v>233</v>
      </c>
      <c r="E209" s="14">
        <v>4668.9999999999991</v>
      </c>
      <c r="F209" s="14">
        <v>2651.0000000000027</v>
      </c>
      <c r="G209" s="15">
        <v>3.6935421040000018</v>
      </c>
      <c r="H209" s="24">
        <v>4960.9999999999982</v>
      </c>
    </row>
    <row r="210" spans="1:8" ht="21" customHeight="1" x14ac:dyDescent="0.2">
      <c r="A210" s="9" t="s">
        <v>198</v>
      </c>
      <c r="B210" s="12">
        <f>SUM(B211:B222)</f>
        <v>808</v>
      </c>
      <c r="C210" s="12">
        <f t="shared" ref="C210:H210" si="26">SUM(C211:C222)</f>
        <v>54</v>
      </c>
      <c r="D210" s="12">
        <f t="shared" si="26"/>
        <v>754</v>
      </c>
      <c r="E210" s="12">
        <f t="shared" si="26"/>
        <v>9591.0000000000018</v>
      </c>
      <c r="F210" s="12">
        <f t="shared" si="26"/>
        <v>5636</v>
      </c>
      <c r="G210" s="13">
        <f t="shared" si="26"/>
        <v>6.9673307739999997</v>
      </c>
      <c r="H210" s="23">
        <f t="shared" si="26"/>
        <v>7467.8399999999983</v>
      </c>
    </row>
    <row r="211" spans="1:8" ht="15" customHeight="1" x14ac:dyDescent="0.2">
      <c r="A211" s="9" t="s">
        <v>675</v>
      </c>
      <c r="B211" s="14">
        <v>8</v>
      </c>
      <c r="C211" s="14">
        <v>2</v>
      </c>
      <c r="D211" s="14">
        <v>6</v>
      </c>
      <c r="E211" s="14">
        <v>308</v>
      </c>
      <c r="F211" s="14">
        <v>46</v>
      </c>
      <c r="G211" s="15">
        <v>0.22591792599999999</v>
      </c>
      <c r="H211" s="24">
        <v>119.00000000000001</v>
      </c>
    </row>
    <row r="212" spans="1:8" ht="15" customHeight="1" x14ac:dyDescent="0.2">
      <c r="A212" s="9" t="s">
        <v>199</v>
      </c>
      <c r="B212" s="14">
        <v>10</v>
      </c>
      <c r="C212" s="14" t="s">
        <v>17</v>
      </c>
      <c r="D212" s="14">
        <v>10</v>
      </c>
      <c r="E212" s="14">
        <v>1167</v>
      </c>
      <c r="F212" s="14">
        <v>1070.9999999999998</v>
      </c>
      <c r="G212" s="15">
        <v>0.83223902099999991</v>
      </c>
      <c r="H212" s="24">
        <v>501</v>
      </c>
    </row>
    <row r="213" spans="1:8" ht="15" customHeight="1" x14ac:dyDescent="0.2">
      <c r="A213" s="9" t="s">
        <v>200</v>
      </c>
      <c r="B213" s="14">
        <v>72</v>
      </c>
      <c r="C213" s="14">
        <v>1</v>
      </c>
      <c r="D213" s="14">
        <v>71</v>
      </c>
      <c r="E213" s="14">
        <v>953.00000000000023</v>
      </c>
      <c r="F213" s="14">
        <v>633.99999999999989</v>
      </c>
      <c r="G213" s="15">
        <v>0.66413967100000015</v>
      </c>
      <c r="H213" s="24">
        <v>628.99999999999989</v>
      </c>
    </row>
    <row r="214" spans="1:8" ht="15" customHeight="1" x14ac:dyDescent="0.2">
      <c r="A214" s="9" t="s">
        <v>201</v>
      </c>
      <c r="B214" s="14">
        <v>19</v>
      </c>
      <c r="C214" s="14">
        <v>3</v>
      </c>
      <c r="D214" s="14">
        <v>16</v>
      </c>
      <c r="E214" s="14">
        <v>169.99999999999997</v>
      </c>
      <c r="F214" s="14">
        <v>106.99999999999999</v>
      </c>
      <c r="G214" s="15">
        <v>0.12127429799999997</v>
      </c>
      <c r="H214" s="24">
        <v>83.000000000000014</v>
      </c>
    </row>
    <row r="215" spans="1:8" ht="15" customHeight="1" x14ac:dyDescent="0.2">
      <c r="A215" s="9" t="s">
        <v>202</v>
      </c>
      <c r="B215" s="14">
        <v>20</v>
      </c>
      <c r="C215" s="14" t="s">
        <v>17</v>
      </c>
      <c r="D215" s="14">
        <v>20</v>
      </c>
      <c r="E215" s="14">
        <v>246</v>
      </c>
      <c r="F215" s="14">
        <v>205</v>
      </c>
      <c r="G215" s="15">
        <v>0.18039596699999996</v>
      </c>
      <c r="H215" s="24">
        <v>293</v>
      </c>
    </row>
    <row r="216" spans="1:8" ht="15" customHeight="1" x14ac:dyDescent="0.2">
      <c r="A216" s="9" t="s">
        <v>85</v>
      </c>
      <c r="B216" s="14">
        <v>79</v>
      </c>
      <c r="C216" s="14">
        <v>9</v>
      </c>
      <c r="D216" s="14">
        <v>70</v>
      </c>
      <c r="E216" s="14">
        <v>1178.0000000000005</v>
      </c>
      <c r="F216" s="14">
        <v>737.00000000000011</v>
      </c>
      <c r="G216" s="15">
        <v>0.84368070300000009</v>
      </c>
      <c r="H216" s="24">
        <v>778.00000000000023</v>
      </c>
    </row>
    <row r="217" spans="1:8" ht="15" customHeight="1" x14ac:dyDescent="0.2">
      <c r="A217" s="9" t="s">
        <v>178</v>
      </c>
      <c r="B217" s="14">
        <v>67</v>
      </c>
      <c r="C217" s="14">
        <v>2</v>
      </c>
      <c r="D217" s="14">
        <v>65</v>
      </c>
      <c r="E217" s="14">
        <v>604</v>
      </c>
      <c r="F217" s="14">
        <v>390</v>
      </c>
      <c r="G217" s="15">
        <v>0.43030237399999999</v>
      </c>
      <c r="H217" s="24">
        <v>1050</v>
      </c>
    </row>
    <row r="218" spans="1:8" ht="15" customHeight="1" x14ac:dyDescent="0.2">
      <c r="A218" s="9" t="s">
        <v>203</v>
      </c>
      <c r="B218" s="14">
        <v>38</v>
      </c>
      <c r="C218" s="14" t="s">
        <v>17</v>
      </c>
      <c r="D218" s="14">
        <v>38</v>
      </c>
      <c r="E218" s="14">
        <v>1761</v>
      </c>
      <c r="F218" s="14">
        <v>358.00000000000006</v>
      </c>
      <c r="G218" s="15">
        <v>1.271029516</v>
      </c>
      <c r="H218" s="24">
        <v>542.99999999999989</v>
      </c>
    </row>
    <row r="219" spans="1:8" ht="15" customHeight="1" x14ac:dyDescent="0.2">
      <c r="A219" s="9" t="s">
        <v>204</v>
      </c>
      <c r="B219" s="14">
        <v>62</v>
      </c>
      <c r="C219" s="14" t="s">
        <v>17</v>
      </c>
      <c r="D219" s="14">
        <v>62</v>
      </c>
      <c r="E219" s="14">
        <v>369.99999999999994</v>
      </c>
      <c r="F219" s="14">
        <v>224.00000000000006</v>
      </c>
      <c r="G219" s="15">
        <v>0.26238300599999997</v>
      </c>
      <c r="H219" s="24">
        <v>276.99999999999989</v>
      </c>
    </row>
    <row r="220" spans="1:8" ht="15" customHeight="1" x14ac:dyDescent="0.2">
      <c r="A220" s="9" t="s">
        <v>205</v>
      </c>
      <c r="B220" s="14">
        <v>229</v>
      </c>
      <c r="C220" s="14">
        <v>3</v>
      </c>
      <c r="D220" s="14">
        <v>226</v>
      </c>
      <c r="E220" s="14">
        <v>1680.0000000000011</v>
      </c>
      <c r="F220" s="14">
        <v>1122.0000000000002</v>
      </c>
      <c r="G220" s="15">
        <v>1.2231389309999992</v>
      </c>
      <c r="H220" s="24">
        <v>2039.8399999999988</v>
      </c>
    </row>
    <row r="221" spans="1:8" ht="15" customHeight="1" x14ac:dyDescent="0.2">
      <c r="A221" s="9" t="s">
        <v>206</v>
      </c>
      <c r="B221" s="14">
        <v>104</v>
      </c>
      <c r="C221" s="14">
        <v>7</v>
      </c>
      <c r="D221" s="14">
        <v>97</v>
      </c>
      <c r="E221" s="14">
        <v>699</v>
      </c>
      <c r="F221" s="14">
        <v>410.00000000000028</v>
      </c>
      <c r="G221" s="15">
        <v>0.52173505300000012</v>
      </c>
      <c r="H221" s="24">
        <v>525</v>
      </c>
    </row>
    <row r="222" spans="1:8" ht="15" customHeight="1" x14ac:dyDescent="0.2">
      <c r="A222" s="9" t="s">
        <v>207</v>
      </c>
      <c r="B222" s="14">
        <v>100</v>
      </c>
      <c r="C222" s="14">
        <v>27</v>
      </c>
      <c r="D222" s="14">
        <v>73</v>
      </c>
      <c r="E222" s="14">
        <v>455.00000000000017</v>
      </c>
      <c r="F222" s="14">
        <v>332</v>
      </c>
      <c r="G222" s="15">
        <v>0.39109430799999989</v>
      </c>
      <c r="H222" s="24">
        <v>629.99999999999989</v>
      </c>
    </row>
    <row r="223" spans="1:8" ht="21" customHeight="1" x14ac:dyDescent="0.2">
      <c r="A223" s="9" t="s">
        <v>208</v>
      </c>
      <c r="B223" s="12">
        <f>SUM(B224:B231)</f>
        <v>847</v>
      </c>
      <c r="C223" s="12">
        <f t="shared" ref="C223:H223" si="27">SUM(C224:C231)</f>
        <v>19</v>
      </c>
      <c r="D223" s="12">
        <f t="shared" si="27"/>
        <v>828</v>
      </c>
      <c r="E223" s="12">
        <f t="shared" si="27"/>
        <v>10574</v>
      </c>
      <c r="F223" s="12">
        <f t="shared" si="27"/>
        <v>6570</v>
      </c>
      <c r="G223" s="13">
        <f t="shared" si="27"/>
        <v>8.1341900240000005</v>
      </c>
      <c r="H223" s="23">
        <f t="shared" si="27"/>
        <v>8622.4399999999987</v>
      </c>
    </row>
    <row r="224" spans="1:8" ht="15" customHeight="1" x14ac:dyDescent="0.2">
      <c r="A224" s="9" t="s">
        <v>676</v>
      </c>
      <c r="B224" s="14">
        <v>142</v>
      </c>
      <c r="C224" s="14" t="s">
        <v>17</v>
      </c>
      <c r="D224" s="14">
        <v>142</v>
      </c>
      <c r="E224" s="14">
        <v>1084.0000000000002</v>
      </c>
      <c r="F224" s="14">
        <v>657.99999999999977</v>
      </c>
      <c r="G224" s="15">
        <v>0.73828653100000008</v>
      </c>
      <c r="H224" s="24">
        <v>731.9</v>
      </c>
    </row>
    <row r="225" spans="1:8" ht="15" customHeight="1" x14ac:dyDescent="0.2">
      <c r="A225" s="9" t="s">
        <v>209</v>
      </c>
      <c r="B225" s="14">
        <v>113</v>
      </c>
      <c r="C225" s="14">
        <v>2</v>
      </c>
      <c r="D225" s="14">
        <v>111</v>
      </c>
      <c r="E225" s="14">
        <v>2966.9999999999991</v>
      </c>
      <c r="F225" s="14">
        <v>1524.0000000000005</v>
      </c>
      <c r="G225" s="15">
        <v>2.6455723479999995</v>
      </c>
      <c r="H225" s="24">
        <v>1839.9999999999993</v>
      </c>
    </row>
    <row r="226" spans="1:8" ht="15" customHeight="1" x14ac:dyDescent="0.2">
      <c r="A226" s="9" t="s">
        <v>210</v>
      </c>
      <c r="B226" s="14">
        <v>210</v>
      </c>
      <c r="C226" s="14">
        <v>4</v>
      </c>
      <c r="D226" s="14">
        <v>206</v>
      </c>
      <c r="E226" s="14">
        <v>1331.0000000000007</v>
      </c>
      <c r="F226" s="14">
        <v>811.99999999999977</v>
      </c>
      <c r="G226" s="15">
        <v>0.92770337100000022</v>
      </c>
      <c r="H226" s="24">
        <v>1190.0000000000007</v>
      </c>
    </row>
    <row r="227" spans="1:8" ht="15" customHeight="1" x14ac:dyDescent="0.2">
      <c r="A227" s="9" t="s">
        <v>211</v>
      </c>
      <c r="B227" s="14">
        <v>52</v>
      </c>
      <c r="C227" s="14">
        <v>3</v>
      </c>
      <c r="D227" s="14">
        <v>49</v>
      </c>
      <c r="E227" s="14">
        <v>1858.9999999999995</v>
      </c>
      <c r="F227" s="14">
        <v>1204.9999999999995</v>
      </c>
      <c r="G227" s="15">
        <v>1.4736717050000001</v>
      </c>
      <c r="H227" s="24">
        <v>1347.0000000000005</v>
      </c>
    </row>
    <row r="228" spans="1:8" ht="15" customHeight="1" x14ac:dyDescent="0.2">
      <c r="A228" s="9" t="s">
        <v>212</v>
      </c>
      <c r="B228" s="14">
        <v>90</v>
      </c>
      <c r="C228" s="14">
        <v>2</v>
      </c>
      <c r="D228" s="14">
        <v>88</v>
      </c>
      <c r="E228" s="14">
        <v>1019.0000000000002</v>
      </c>
      <c r="F228" s="14">
        <v>670.99999999999989</v>
      </c>
      <c r="G228" s="15">
        <v>0.70821453599999995</v>
      </c>
      <c r="H228" s="24">
        <v>651.00000000000011</v>
      </c>
    </row>
    <row r="229" spans="1:8" ht="15" customHeight="1" x14ac:dyDescent="0.2">
      <c r="A229" s="9" t="s">
        <v>213</v>
      </c>
      <c r="B229" s="14">
        <v>78</v>
      </c>
      <c r="C229" s="14" t="s">
        <v>17</v>
      </c>
      <c r="D229" s="14">
        <v>78</v>
      </c>
      <c r="E229" s="14">
        <v>1193</v>
      </c>
      <c r="F229" s="14">
        <v>997.00000000000011</v>
      </c>
      <c r="G229" s="15">
        <v>0.83614110499999983</v>
      </c>
      <c r="H229" s="24">
        <v>1231.54</v>
      </c>
    </row>
    <row r="230" spans="1:8" ht="15" customHeight="1" x14ac:dyDescent="0.2">
      <c r="A230" s="9" t="s">
        <v>214</v>
      </c>
      <c r="B230" s="14">
        <v>26</v>
      </c>
      <c r="C230" s="14">
        <v>1</v>
      </c>
      <c r="D230" s="14">
        <v>25</v>
      </c>
      <c r="E230" s="14">
        <v>181</v>
      </c>
      <c r="F230" s="14">
        <v>99.999999999999986</v>
      </c>
      <c r="G230" s="15">
        <v>0.12871130300000003</v>
      </c>
      <c r="H230" s="24">
        <v>152</v>
      </c>
    </row>
    <row r="231" spans="1:8" ht="15" customHeight="1" x14ac:dyDescent="0.2">
      <c r="A231" s="9" t="s">
        <v>215</v>
      </c>
      <c r="B231" s="14">
        <v>136</v>
      </c>
      <c r="C231" s="14">
        <v>7</v>
      </c>
      <c r="D231" s="14">
        <v>129</v>
      </c>
      <c r="E231" s="14">
        <v>939.99999999999989</v>
      </c>
      <c r="F231" s="14">
        <v>603.00000000000011</v>
      </c>
      <c r="G231" s="15">
        <v>0.67588912500000009</v>
      </c>
      <c r="H231" s="24">
        <v>1478.9999999999998</v>
      </c>
    </row>
    <row r="232" spans="1:8" ht="21" customHeight="1" x14ac:dyDescent="0.2">
      <c r="A232" s="9" t="s">
        <v>216</v>
      </c>
      <c r="B232" s="12">
        <f>SUM(B233:B237)</f>
        <v>374</v>
      </c>
      <c r="C232" s="12">
        <f t="shared" ref="C232:H232" si="28">SUM(C233:C237)</f>
        <v>21</v>
      </c>
      <c r="D232" s="12">
        <f t="shared" si="28"/>
        <v>353</v>
      </c>
      <c r="E232" s="12">
        <f t="shared" si="28"/>
        <v>12097</v>
      </c>
      <c r="F232" s="12">
        <f t="shared" si="28"/>
        <v>8151.9999999999991</v>
      </c>
      <c r="G232" s="13">
        <f t="shared" si="28"/>
        <v>8.7503491610000008</v>
      </c>
      <c r="H232" s="23">
        <f t="shared" si="28"/>
        <v>9047</v>
      </c>
    </row>
    <row r="233" spans="1:8" ht="15" customHeight="1" x14ac:dyDescent="0.2">
      <c r="A233" s="9" t="s">
        <v>677</v>
      </c>
      <c r="B233" s="14">
        <v>178</v>
      </c>
      <c r="C233" s="14">
        <v>8</v>
      </c>
      <c r="D233" s="14">
        <v>170</v>
      </c>
      <c r="E233" s="14">
        <v>3899.0000000000009</v>
      </c>
      <c r="F233" s="14">
        <v>2085</v>
      </c>
      <c r="G233" s="15">
        <v>2.7697912090000005</v>
      </c>
      <c r="H233" s="24">
        <v>4148.9999999999991</v>
      </c>
    </row>
    <row r="234" spans="1:8" ht="15" customHeight="1" x14ac:dyDescent="0.2">
      <c r="A234" s="9" t="s">
        <v>217</v>
      </c>
      <c r="B234" s="14">
        <v>80</v>
      </c>
      <c r="C234" s="14">
        <v>2</v>
      </c>
      <c r="D234" s="14">
        <v>78</v>
      </c>
      <c r="E234" s="14">
        <v>5906.9999999999982</v>
      </c>
      <c r="F234" s="14">
        <v>4633.9999999999991</v>
      </c>
      <c r="G234" s="15">
        <v>4.3122246209999995</v>
      </c>
      <c r="H234" s="24">
        <v>2444.0000000000005</v>
      </c>
    </row>
    <row r="235" spans="1:8" ht="15" customHeight="1" x14ac:dyDescent="0.2">
      <c r="A235" s="9" t="s">
        <v>218</v>
      </c>
      <c r="B235" s="14">
        <v>24</v>
      </c>
      <c r="C235" s="14">
        <v>3</v>
      </c>
      <c r="D235" s="14">
        <v>21</v>
      </c>
      <c r="E235" s="14">
        <v>538</v>
      </c>
      <c r="F235" s="14">
        <v>311</v>
      </c>
      <c r="G235" s="15">
        <v>0.36855291600000006</v>
      </c>
      <c r="H235" s="24">
        <v>452.00000000000006</v>
      </c>
    </row>
    <row r="236" spans="1:8" ht="15" customHeight="1" x14ac:dyDescent="0.2">
      <c r="A236" s="9" t="s">
        <v>219</v>
      </c>
      <c r="B236" s="14">
        <v>31</v>
      </c>
      <c r="C236" s="14">
        <v>1</v>
      </c>
      <c r="D236" s="14">
        <v>30</v>
      </c>
      <c r="E236" s="14">
        <v>662</v>
      </c>
      <c r="F236" s="14">
        <v>486</v>
      </c>
      <c r="G236" s="15">
        <v>0.55063354900000006</v>
      </c>
      <c r="H236" s="24">
        <v>1289</v>
      </c>
    </row>
    <row r="237" spans="1:8" ht="15" customHeight="1" x14ac:dyDescent="0.2">
      <c r="A237" s="9" t="s">
        <v>220</v>
      </c>
      <c r="B237" s="14">
        <v>61</v>
      </c>
      <c r="C237" s="14">
        <v>7</v>
      </c>
      <c r="D237" s="14">
        <v>54</v>
      </c>
      <c r="E237" s="14">
        <v>1091</v>
      </c>
      <c r="F237" s="14">
        <v>636</v>
      </c>
      <c r="G237" s="15">
        <v>0.74914686600000002</v>
      </c>
      <c r="H237" s="24">
        <v>713.00000000000011</v>
      </c>
    </row>
    <row r="238" spans="1:8" ht="21" customHeight="1" x14ac:dyDescent="0.2">
      <c r="A238" s="9" t="s">
        <v>221</v>
      </c>
      <c r="B238" s="12">
        <f>SUM(B239:B243)</f>
        <v>194</v>
      </c>
      <c r="C238" s="12">
        <f t="shared" ref="C238:H238" si="29">SUM(C239:C243)</f>
        <v>1</v>
      </c>
      <c r="D238" s="12">
        <f t="shared" si="29"/>
        <v>193</v>
      </c>
      <c r="E238" s="12">
        <f t="shared" si="29"/>
        <v>2372</v>
      </c>
      <c r="F238" s="12">
        <f t="shared" si="29"/>
        <v>1657.9999999999998</v>
      </c>
      <c r="G238" s="13">
        <f t="shared" si="29"/>
        <v>1.7088336860000002</v>
      </c>
      <c r="H238" s="23">
        <f t="shared" si="29"/>
        <v>1812</v>
      </c>
    </row>
    <row r="239" spans="1:8" ht="15" customHeight="1" x14ac:dyDescent="0.2">
      <c r="A239" s="9" t="s">
        <v>678</v>
      </c>
      <c r="B239" s="14">
        <v>28</v>
      </c>
      <c r="C239" s="14" t="s">
        <v>17</v>
      </c>
      <c r="D239" s="14">
        <v>28</v>
      </c>
      <c r="E239" s="14">
        <v>594</v>
      </c>
      <c r="F239" s="14">
        <v>506.99999999999989</v>
      </c>
      <c r="G239" s="15">
        <v>0.42847372200000006</v>
      </c>
      <c r="H239" s="24">
        <v>459</v>
      </c>
    </row>
    <row r="240" spans="1:8" ht="15" customHeight="1" x14ac:dyDescent="0.2">
      <c r="A240" s="9" t="s">
        <v>222</v>
      </c>
      <c r="B240" s="14">
        <v>32</v>
      </c>
      <c r="C240" s="14">
        <v>1</v>
      </c>
      <c r="D240" s="14">
        <v>31</v>
      </c>
      <c r="E240" s="14">
        <v>442.00000000000006</v>
      </c>
      <c r="F240" s="14">
        <v>212.00000000000003</v>
      </c>
      <c r="G240" s="15">
        <v>0.31223182199999999</v>
      </c>
      <c r="H240" s="24">
        <v>336.00000000000006</v>
      </c>
    </row>
    <row r="241" spans="1:8" ht="15" customHeight="1" x14ac:dyDescent="0.2">
      <c r="A241" s="9" t="s">
        <v>223</v>
      </c>
      <c r="B241" s="14">
        <v>90</v>
      </c>
      <c r="C241" s="14" t="s">
        <v>17</v>
      </c>
      <c r="D241" s="14">
        <v>90</v>
      </c>
      <c r="E241" s="14">
        <v>912.99999999999977</v>
      </c>
      <c r="F241" s="14">
        <v>638.99999999999989</v>
      </c>
      <c r="G241" s="15">
        <v>0.650136783</v>
      </c>
      <c r="H241" s="24">
        <v>701.00000000000011</v>
      </c>
    </row>
    <row r="242" spans="1:8" ht="15" customHeight="1" x14ac:dyDescent="0.2">
      <c r="A242" s="9" t="s">
        <v>224</v>
      </c>
      <c r="B242" s="14">
        <v>25</v>
      </c>
      <c r="C242" s="14" t="s">
        <v>17</v>
      </c>
      <c r="D242" s="14">
        <v>25</v>
      </c>
      <c r="E242" s="14">
        <v>218.00000000000003</v>
      </c>
      <c r="F242" s="14">
        <v>151</v>
      </c>
      <c r="G242" s="15">
        <v>0.16047516199999998</v>
      </c>
      <c r="H242" s="24">
        <v>169.00000000000003</v>
      </c>
    </row>
    <row r="243" spans="1:8" ht="15" customHeight="1" x14ac:dyDescent="0.2">
      <c r="A243" s="9" t="s">
        <v>225</v>
      </c>
      <c r="B243" s="14">
        <v>19</v>
      </c>
      <c r="C243" s="14" t="s">
        <v>17</v>
      </c>
      <c r="D243" s="14">
        <v>19</v>
      </c>
      <c r="E243" s="14">
        <v>205.00000000000006</v>
      </c>
      <c r="F243" s="14">
        <v>149.00000000000003</v>
      </c>
      <c r="G243" s="15">
        <v>0.157516197</v>
      </c>
      <c r="H243" s="24">
        <v>147</v>
      </c>
    </row>
    <row r="244" spans="1:8" ht="21" customHeight="1" x14ac:dyDescent="0.2">
      <c r="A244" s="9" t="s">
        <v>226</v>
      </c>
      <c r="B244" s="12">
        <f>SUM(B245:B252)</f>
        <v>290</v>
      </c>
      <c r="C244" s="12">
        <f t="shared" ref="C244:H244" si="30">SUM(C245:C252)</f>
        <v>33</v>
      </c>
      <c r="D244" s="12">
        <f t="shared" si="30"/>
        <v>257</v>
      </c>
      <c r="E244" s="12">
        <f t="shared" si="30"/>
        <v>9389</v>
      </c>
      <c r="F244" s="12">
        <f t="shared" si="30"/>
        <v>6300</v>
      </c>
      <c r="G244" s="13">
        <f t="shared" si="30"/>
        <v>14.043772487</v>
      </c>
      <c r="H244" s="23">
        <f t="shared" si="30"/>
        <v>28371</v>
      </c>
    </row>
    <row r="245" spans="1:8" ht="15" customHeight="1" x14ac:dyDescent="0.2">
      <c r="A245" s="9" t="s">
        <v>679</v>
      </c>
      <c r="B245" s="14">
        <v>47</v>
      </c>
      <c r="C245" s="14">
        <v>2</v>
      </c>
      <c r="D245" s="14">
        <v>45</v>
      </c>
      <c r="E245" s="14">
        <v>1407.0000000000002</v>
      </c>
      <c r="F245" s="14">
        <v>717</v>
      </c>
      <c r="G245" s="15">
        <v>1.0194312440000002</v>
      </c>
      <c r="H245" s="24">
        <v>9675</v>
      </c>
    </row>
    <row r="246" spans="1:8" ht="15" customHeight="1" x14ac:dyDescent="0.2">
      <c r="A246" s="9" t="s">
        <v>227</v>
      </c>
      <c r="B246" s="14">
        <v>63</v>
      </c>
      <c r="C246" s="14">
        <v>1</v>
      </c>
      <c r="D246" s="14">
        <v>62</v>
      </c>
      <c r="E246" s="14">
        <v>1098.9999999999998</v>
      </c>
      <c r="F246" s="14">
        <v>722</v>
      </c>
      <c r="G246" s="15">
        <v>0.77166306699999987</v>
      </c>
      <c r="H246" s="24">
        <v>620</v>
      </c>
    </row>
    <row r="247" spans="1:8" ht="15" customHeight="1" x14ac:dyDescent="0.2">
      <c r="A247" s="9" t="s">
        <v>228</v>
      </c>
      <c r="B247" s="14">
        <v>42</v>
      </c>
      <c r="C247" s="14">
        <v>2</v>
      </c>
      <c r="D247" s="14">
        <v>40</v>
      </c>
      <c r="E247" s="14">
        <v>1070.0000000000002</v>
      </c>
      <c r="F247" s="14">
        <v>754</v>
      </c>
      <c r="G247" s="15">
        <v>0.75598991900000001</v>
      </c>
      <c r="H247" s="24">
        <v>642.00000000000023</v>
      </c>
    </row>
    <row r="248" spans="1:8" ht="15" customHeight="1" x14ac:dyDescent="0.2">
      <c r="A248" s="9" t="s">
        <v>229</v>
      </c>
      <c r="B248" s="14">
        <v>23</v>
      </c>
      <c r="C248" s="14">
        <v>9</v>
      </c>
      <c r="D248" s="14">
        <v>14</v>
      </c>
      <c r="E248" s="14">
        <v>1097</v>
      </c>
      <c r="F248" s="14">
        <v>1063</v>
      </c>
      <c r="G248" s="15">
        <v>7.5796760250000004</v>
      </c>
      <c r="H248" s="24">
        <v>11635</v>
      </c>
    </row>
    <row r="249" spans="1:8" ht="15" customHeight="1" x14ac:dyDescent="0.2">
      <c r="A249" s="9" t="s">
        <v>230</v>
      </c>
      <c r="B249" s="14">
        <v>53</v>
      </c>
      <c r="C249" s="14">
        <v>8</v>
      </c>
      <c r="D249" s="14">
        <v>45</v>
      </c>
      <c r="E249" s="14">
        <v>3247.0000000000005</v>
      </c>
      <c r="F249" s="14">
        <v>1685</v>
      </c>
      <c r="G249" s="15">
        <v>2.8198272099999997</v>
      </c>
      <c r="H249" s="24">
        <v>1600</v>
      </c>
    </row>
    <row r="250" spans="1:8" ht="15" customHeight="1" x14ac:dyDescent="0.2">
      <c r="A250" s="9" t="s">
        <v>231</v>
      </c>
      <c r="B250" s="14">
        <v>38</v>
      </c>
      <c r="C250" s="14">
        <v>11</v>
      </c>
      <c r="D250" s="14">
        <v>27</v>
      </c>
      <c r="E250" s="14">
        <v>356.00000000000011</v>
      </c>
      <c r="F250" s="14">
        <v>276.00000000000006</v>
      </c>
      <c r="G250" s="15">
        <v>0.27534917000000003</v>
      </c>
      <c r="H250" s="24">
        <v>1135.9999999999998</v>
      </c>
    </row>
    <row r="251" spans="1:8" ht="15" customHeight="1" x14ac:dyDescent="0.2">
      <c r="A251" s="9" t="s">
        <v>232</v>
      </c>
      <c r="B251" s="14">
        <v>21</v>
      </c>
      <c r="C251" s="14" t="s">
        <v>17</v>
      </c>
      <c r="D251" s="14">
        <v>21</v>
      </c>
      <c r="E251" s="14">
        <v>1040</v>
      </c>
      <c r="F251" s="14">
        <v>1035.0000000000002</v>
      </c>
      <c r="G251" s="15">
        <v>0.76607631300000001</v>
      </c>
      <c r="H251" s="24">
        <v>1043</v>
      </c>
    </row>
    <row r="252" spans="1:8" ht="15" customHeight="1" x14ac:dyDescent="0.2">
      <c r="A252" s="9" t="s">
        <v>233</v>
      </c>
      <c r="B252" s="14">
        <v>3</v>
      </c>
      <c r="C252" s="14" t="s">
        <v>17</v>
      </c>
      <c r="D252" s="14">
        <v>3</v>
      </c>
      <c r="E252" s="14">
        <v>73</v>
      </c>
      <c r="F252" s="14">
        <v>48</v>
      </c>
      <c r="G252" s="15">
        <v>5.5759539000000011E-2</v>
      </c>
      <c r="H252" s="24">
        <v>2019.9999999999998</v>
      </c>
    </row>
    <row r="253" spans="1:8" ht="21" customHeight="1" x14ac:dyDescent="0.2">
      <c r="A253" s="9" t="s">
        <v>234</v>
      </c>
      <c r="B253" s="12">
        <f>SUM(B254:B258)</f>
        <v>204</v>
      </c>
      <c r="C253" s="12">
        <f t="shared" ref="C253:H253" si="31">SUM(C254:C258)</f>
        <v>21</v>
      </c>
      <c r="D253" s="12">
        <f t="shared" si="31"/>
        <v>183</v>
      </c>
      <c r="E253" s="12">
        <f t="shared" si="31"/>
        <v>1965</v>
      </c>
      <c r="F253" s="12">
        <f t="shared" si="31"/>
        <v>1505</v>
      </c>
      <c r="G253" s="13">
        <f t="shared" si="31"/>
        <v>2.3373866029999997</v>
      </c>
      <c r="H253" s="23">
        <f t="shared" si="31"/>
        <v>1938.2</v>
      </c>
    </row>
    <row r="254" spans="1:8" ht="15" customHeight="1" x14ac:dyDescent="0.2">
      <c r="A254" s="9" t="s">
        <v>680</v>
      </c>
      <c r="B254" s="14">
        <v>51</v>
      </c>
      <c r="C254" s="14">
        <v>3</v>
      </c>
      <c r="D254" s="14">
        <v>48</v>
      </c>
      <c r="E254" s="14">
        <v>417.00000000000006</v>
      </c>
      <c r="F254" s="14">
        <v>365</v>
      </c>
      <c r="G254" s="15">
        <v>0.29622750199999992</v>
      </c>
      <c r="H254" s="24">
        <v>343</v>
      </c>
    </row>
    <row r="255" spans="1:8" ht="15" customHeight="1" x14ac:dyDescent="0.2">
      <c r="A255" s="9" t="s">
        <v>235</v>
      </c>
      <c r="B255" s="14">
        <v>24</v>
      </c>
      <c r="C255" s="14">
        <v>5</v>
      </c>
      <c r="D255" s="14">
        <v>19</v>
      </c>
      <c r="E255" s="14">
        <v>374.99999999999994</v>
      </c>
      <c r="F255" s="14">
        <v>314.99999999999994</v>
      </c>
      <c r="G255" s="15">
        <v>1.2035925129999998</v>
      </c>
      <c r="H255" s="24">
        <v>725</v>
      </c>
    </row>
    <row r="256" spans="1:8" ht="15" customHeight="1" x14ac:dyDescent="0.2">
      <c r="A256" s="9" t="s">
        <v>236</v>
      </c>
      <c r="B256" s="14">
        <v>36</v>
      </c>
      <c r="C256" s="14" t="s">
        <v>17</v>
      </c>
      <c r="D256" s="14">
        <v>36</v>
      </c>
      <c r="E256" s="14">
        <v>284</v>
      </c>
      <c r="F256" s="14">
        <v>246.99999999999994</v>
      </c>
      <c r="G256" s="15">
        <v>0.20087112899999998</v>
      </c>
      <c r="H256" s="24">
        <v>244</v>
      </c>
    </row>
    <row r="257" spans="1:8" ht="15" customHeight="1" x14ac:dyDescent="0.2">
      <c r="A257" s="9" t="s">
        <v>237</v>
      </c>
      <c r="B257" s="14">
        <v>74</v>
      </c>
      <c r="C257" s="14">
        <v>13</v>
      </c>
      <c r="D257" s="14">
        <v>61</v>
      </c>
      <c r="E257" s="14">
        <v>635</v>
      </c>
      <c r="F257" s="14">
        <v>389.00000000000011</v>
      </c>
      <c r="G257" s="15">
        <v>0.45277897299999997</v>
      </c>
      <c r="H257" s="24">
        <v>432.2</v>
      </c>
    </row>
    <row r="258" spans="1:8" ht="15" customHeight="1" x14ac:dyDescent="0.2">
      <c r="A258" s="9" t="s">
        <v>231</v>
      </c>
      <c r="B258" s="14">
        <v>19</v>
      </c>
      <c r="C258" s="14" t="s">
        <v>17</v>
      </c>
      <c r="D258" s="14">
        <v>19</v>
      </c>
      <c r="E258" s="14">
        <v>253.99999999999997</v>
      </c>
      <c r="F258" s="14">
        <v>188.99999999999997</v>
      </c>
      <c r="G258" s="15">
        <v>0.18391648600000002</v>
      </c>
      <c r="H258" s="24">
        <v>194</v>
      </c>
    </row>
    <row r="259" spans="1:8" ht="21" customHeight="1" x14ac:dyDescent="0.2">
      <c r="A259" s="9" t="s">
        <v>238</v>
      </c>
      <c r="B259" s="12">
        <f>SUM(B260:B264)</f>
        <v>260</v>
      </c>
      <c r="C259" s="12">
        <f t="shared" ref="C259:G259" si="32">SUM(C260:C264)</f>
        <v>3</v>
      </c>
      <c r="D259" s="12">
        <f t="shared" si="32"/>
        <v>257</v>
      </c>
      <c r="E259" s="12">
        <f t="shared" si="32"/>
        <v>4543.9999999999991</v>
      </c>
      <c r="F259" s="12">
        <f t="shared" si="32"/>
        <v>2741</v>
      </c>
      <c r="G259" s="13">
        <f t="shared" si="32"/>
        <v>5.0363354840000012</v>
      </c>
      <c r="H259" s="23">
        <f>SUM(H260:H264)</f>
        <v>2542.0000000000009</v>
      </c>
    </row>
    <row r="260" spans="1:8" ht="15" customHeight="1" x14ac:dyDescent="0.2">
      <c r="A260" s="9" t="s">
        <v>681</v>
      </c>
      <c r="B260" s="14">
        <v>26</v>
      </c>
      <c r="C260" s="14" t="s">
        <v>17</v>
      </c>
      <c r="D260" s="14">
        <v>26</v>
      </c>
      <c r="E260" s="14">
        <v>310.00000000000006</v>
      </c>
      <c r="F260" s="14">
        <v>103.99999999999997</v>
      </c>
      <c r="G260" s="15">
        <v>0.20839452699999994</v>
      </c>
      <c r="H260" s="24">
        <v>147.00000000000003</v>
      </c>
    </row>
    <row r="261" spans="1:8" ht="15" customHeight="1" x14ac:dyDescent="0.2">
      <c r="A261" s="9" t="s">
        <v>239</v>
      </c>
      <c r="B261" s="14">
        <v>15</v>
      </c>
      <c r="C261" s="14">
        <v>1</v>
      </c>
      <c r="D261" s="14">
        <v>14</v>
      </c>
      <c r="E261" s="14">
        <v>144</v>
      </c>
      <c r="F261" s="14">
        <v>63</v>
      </c>
      <c r="G261" s="15">
        <v>9.4074874000000003E-2</v>
      </c>
      <c r="H261" s="24">
        <v>57</v>
      </c>
    </row>
    <row r="262" spans="1:8" ht="15" customHeight="1" x14ac:dyDescent="0.2">
      <c r="A262" s="9" t="s">
        <v>240</v>
      </c>
      <c r="B262" s="14">
        <v>93</v>
      </c>
      <c r="C262" s="14">
        <v>2</v>
      </c>
      <c r="D262" s="14">
        <v>91</v>
      </c>
      <c r="E262" s="14">
        <v>2557.9999999999995</v>
      </c>
      <c r="F262" s="14">
        <v>1709</v>
      </c>
      <c r="G262" s="15">
        <v>3.6604607600000008</v>
      </c>
      <c r="H262" s="24">
        <v>1444.0000000000005</v>
      </c>
    </row>
    <row r="263" spans="1:8" ht="15" customHeight="1" x14ac:dyDescent="0.2">
      <c r="A263" s="9" t="s">
        <v>128</v>
      </c>
      <c r="B263" s="14">
        <v>87</v>
      </c>
      <c r="C263" s="14" t="s">
        <v>17</v>
      </c>
      <c r="D263" s="14">
        <v>87</v>
      </c>
      <c r="E263" s="14">
        <v>1021.9999999999995</v>
      </c>
      <c r="F263" s="14">
        <v>587</v>
      </c>
      <c r="G263" s="15">
        <v>0.72461482799999988</v>
      </c>
      <c r="H263" s="24">
        <v>653.00000000000023</v>
      </c>
    </row>
    <row r="264" spans="1:8" ht="15" customHeight="1" x14ac:dyDescent="0.2">
      <c r="A264" s="9" t="s">
        <v>241</v>
      </c>
      <c r="B264" s="14">
        <v>39</v>
      </c>
      <c r="C264" s="14" t="s">
        <v>17</v>
      </c>
      <c r="D264" s="14">
        <v>39</v>
      </c>
      <c r="E264" s="14">
        <v>510.00000000000006</v>
      </c>
      <c r="F264" s="14">
        <v>278</v>
      </c>
      <c r="G264" s="15">
        <v>0.34879049500000014</v>
      </c>
      <c r="H264" s="24">
        <v>240.99999999999997</v>
      </c>
    </row>
    <row r="265" spans="1:8" ht="21" customHeight="1" x14ac:dyDescent="0.2">
      <c r="A265" s="9" t="s">
        <v>242</v>
      </c>
      <c r="B265" s="12">
        <f>SUM(B266:B274)</f>
        <v>975</v>
      </c>
      <c r="C265" s="12">
        <f t="shared" ref="C265:H265" si="33">SUM(C266:C274)</f>
        <v>51</v>
      </c>
      <c r="D265" s="12">
        <f t="shared" si="33"/>
        <v>924</v>
      </c>
      <c r="E265" s="12">
        <f t="shared" si="33"/>
        <v>20665</v>
      </c>
      <c r="F265" s="12">
        <f t="shared" si="33"/>
        <v>11668.999999999998</v>
      </c>
      <c r="G265" s="13">
        <f t="shared" si="33"/>
        <v>15.596277875999995</v>
      </c>
      <c r="H265" s="23">
        <f t="shared" si="33"/>
        <v>42528</v>
      </c>
    </row>
    <row r="266" spans="1:8" ht="15" customHeight="1" x14ac:dyDescent="0.2">
      <c r="A266" s="9" t="s">
        <v>682</v>
      </c>
      <c r="B266" s="14">
        <v>104</v>
      </c>
      <c r="C266" s="14">
        <v>7</v>
      </c>
      <c r="D266" s="14">
        <v>97</v>
      </c>
      <c r="E266" s="14">
        <v>2000.9999999999998</v>
      </c>
      <c r="F266" s="14">
        <v>1361.0000000000005</v>
      </c>
      <c r="G266" s="15">
        <v>1.4081353489999997</v>
      </c>
      <c r="H266" s="24">
        <v>5789.9999999999991</v>
      </c>
    </row>
    <row r="267" spans="1:8" ht="15" customHeight="1" x14ac:dyDescent="0.2">
      <c r="A267" s="9" t="s">
        <v>243</v>
      </c>
      <c r="B267" s="14">
        <v>104</v>
      </c>
      <c r="C267" s="14">
        <v>3</v>
      </c>
      <c r="D267" s="14">
        <v>101</v>
      </c>
      <c r="E267" s="14">
        <v>2337</v>
      </c>
      <c r="F267" s="14">
        <v>1307.0000000000002</v>
      </c>
      <c r="G267" s="15">
        <v>1.6272570179999997</v>
      </c>
      <c r="H267" s="24">
        <v>1134.0000000000002</v>
      </c>
    </row>
    <row r="268" spans="1:8" ht="15" customHeight="1" x14ac:dyDescent="0.2">
      <c r="A268" s="9" t="s">
        <v>244</v>
      </c>
      <c r="B268" s="14">
        <v>198</v>
      </c>
      <c r="C268" s="14">
        <v>6</v>
      </c>
      <c r="D268" s="14">
        <v>192</v>
      </c>
      <c r="E268" s="14">
        <v>4080.9999999999986</v>
      </c>
      <c r="F268" s="14">
        <v>2947.9999999999995</v>
      </c>
      <c r="G268" s="15">
        <v>2.8606767399999988</v>
      </c>
      <c r="H268" s="24">
        <v>2232.0000000000005</v>
      </c>
    </row>
    <row r="269" spans="1:8" ht="15" customHeight="1" x14ac:dyDescent="0.2">
      <c r="A269" s="9" t="s">
        <v>63</v>
      </c>
      <c r="B269" s="14">
        <v>99</v>
      </c>
      <c r="C269" s="14">
        <v>9</v>
      </c>
      <c r="D269" s="14">
        <v>90</v>
      </c>
      <c r="E269" s="14">
        <v>3122.0000000000009</v>
      </c>
      <c r="F269" s="14">
        <v>1124.0000000000002</v>
      </c>
      <c r="G269" s="15">
        <v>2.1955867529999997</v>
      </c>
      <c r="H269" s="24">
        <v>1061</v>
      </c>
    </row>
    <row r="270" spans="1:8" ht="15" customHeight="1" x14ac:dyDescent="0.2">
      <c r="A270" s="9" t="s">
        <v>245</v>
      </c>
      <c r="B270" s="14">
        <v>96</v>
      </c>
      <c r="C270" s="14" t="s">
        <v>17</v>
      </c>
      <c r="D270" s="14">
        <v>96</v>
      </c>
      <c r="E270" s="14">
        <v>2126.9999999999991</v>
      </c>
      <c r="F270" s="14">
        <v>1207</v>
      </c>
      <c r="G270" s="15">
        <v>1.5245428349999997</v>
      </c>
      <c r="H270" s="24">
        <v>974.00000000000045</v>
      </c>
    </row>
    <row r="271" spans="1:8" ht="15" customHeight="1" x14ac:dyDescent="0.2">
      <c r="A271" s="9" t="s">
        <v>246</v>
      </c>
      <c r="B271" s="14">
        <v>57</v>
      </c>
      <c r="C271" s="14">
        <v>1</v>
      </c>
      <c r="D271" s="14">
        <v>56</v>
      </c>
      <c r="E271" s="14">
        <v>1217.0000000000005</v>
      </c>
      <c r="F271" s="14">
        <v>802.99999999999989</v>
      </c>
      <c r="G271" s="15">
        <v>0.83830813399999982</v>
      </c>
      <c r="H271" s="24">
        <v>26288.000000000004</v>
      </c>
    </row>
    <row r="272" spans="1:8" ht="15" customHeight="1" x14ac:dyDescent="0.2">
      <c r="A272" s="9" t="s">
        <v>247</v>
      </c>
      <c r="B272" s="14">
        <v>57</v>
      </c>
      <c r="C272" s="14" t="s">
        <v>17</v>
      </c>
      <c r="D272" s="14">
        <v>57</v>
      </c>
      <c r="E272" s="14">
        <v>2466.0000000000005</v>
      </c>
      <c r="F272" s="14">
        <v>1104.9999999999993</v>
      </c>
      <c r="G272" s="15">
        <v>1.7307919359999997</v>
      </c>
      <c r="H272" s="24">
        <v>876.99999999999989</v>
      </c>
    </row>
    <row r="273" spans="1:8" ht="15" customHeight="1" x14ac:dyDescent="0.2">
      <c r="A273" s="9" t="s">
        <v>248</v>
      </c>
      <c r="B273" s="14">
        <v>9</v>
      </c>
      <c r="C273" s="14" t="s">
        <v>17</v>
      </c>
      <c r="D273" s="14">
        <v>9</v>
      </c>
      <c r="E273" s="14">
        <v>171</v>
      </c>
      <c r="F273" s="14">
        <v>89</v>
      </c>
      <c r="G273" s="15">
        <v>0.12231821500000001</v>
      </c>
      <c r="H273" s="24">
        <v>99</v>
      </c>
    </row>
    <row r="274" spans="1:8" ht="15" customHeight="1" x14ac:dyDescent="0.2">
      <c r="A274" s="9" t="s">
        <v>249</v>
      </c>
      <c r="B274" s="14">
        <v>251</v>
      </c>
      <c r="C274" s="14">
        <v>25</v>
      </c>
      <c r="D274" s="14">
        <v>226</v>
      </c>
      <c r="E274" s="14">
        <v>3143.0000000000014</v>
      </c>
      <c r="F274" s="14">
        <v>1724.9999999999986</v>
      </c>
      <c r="G274" s="15">
        <v>3.2886608959999988</v>
      </c>
      <c r="H274" s="24">
        <v>4073.0000000000005</v>
      </c>
    </row>
    <row r="275" spans="1:8" ht="21" customHeight="1" x14ac:dyDescent="0.2">
      <c r="A275" s="9" t="s">
        <v>250</v>
      </c>
      <c r="B275" s="12">
        <f>SUM(B276:B279)</f>
        <v>34</v>
      </c>
      <c r="C275" s="12">
        <f t="shared" ref="C275:H275" si="34">SUM(C276:C279)</f>
        <v>4</v>
      </c>
      <c r="D275" s="12">
        <f t="shared" si="34"/>
        <v>30</v>
      </c>
      <c r="E275" s="12">
        <f t="shared" si="34"/>
        <v>1524</v>
      </c>
      <c r="F275" s="12">
        <f t="shared" si="34"/>
        <v>1399</v>
      </c>
      <c r="G275" s="13">
        <f t="shared" si="34"/>
        <v>0.90199424100000003</v>
      </c>
      <c r="H275" s="23">
        <f t="shared" si="34"/>
        <v>914</v>
      </c>
    </row>
    <row r="276" spans="1:8" ht="15" customHeight="1" x14ac:dyDescent="0.2">
      <c r="A276" s="9" t="s">
        <v>251</v>
      </c>
      <c r="B276" s="14">
        <v>7</v>
      </c>
      <c r="C276" s="14">
        <v>3</v>
      </c>
      <c r="D276" s="14">
        <v>4</v>
      </c>
      <c r="E276" s="14">
        <v>847</v>
      </c>
      <c r="F276" s="14">
        <v>807</v>
      </c>
      <c r="G276" s="15">
        <v>0.42223902099999999</v>
      </c>
      <c r="H276" s="24">
        <v>407.00000000000006</v>
      </c>
    </row>
    <row r="277" spans="1:8" ht="15" customHeight="1" x14ac:dyDescent="0.2">
      <c r="A277" s="9" t="s">
        <v>252</v>
      </c>
      <c r="B277" s="14">
        <v>8</v>
      </c>
      <c r="C277" s="14" t="s">
        <v>17</v>
      </c>
      <c r="D277" s="14">
        <v>8</v>
      </c>
      <c r="E277" s="14">
        <v>294</v>
      </c>
      <c r="F277" s="14">
        <v>281</v>
      </c>
      <c r="G277" s="15">
        <v>0.210079194</v>
      </c>
      <c r="H277" s="24">
        <v>269.99999999999994</v>
      </c>
    </row>
    <row r="278" spans="1:8" ht="15" customHeight="1" x14ac:dyDescent="0.2">
      <c r="A278" s="9" t="s">
        <v>253</v>
      </c>
      <c r="B278" s="14">
        <v>9</v>
      </c>
      <c r="C278" s="14">
        <v>1</v>
      </c>
      <c r="D278" s="14">
        <v>8</v>
      </c>
      <c r="E278" s="14">
        <v>315</v>
      </c>
      <c r="F278" s="14">
        <v>278</v>
      </c>
      <c r="G278" s="15">
        <v>0.22511879100000007</v>
      </c>
      <c r="H278" s="24">
        <v>181</v>
      </c>
    </row>
    <row r="279" spans="1:8" ht="15" customHeight="1" x14ac:dyDescent="0.2">
      <c r="A279" s="9" t="s">
        <v>254</v>
      </c>
      <c r="B279" s="14">
        <v>10</v>
      </c>
      <c r="C279" s="14" t="s">
        <v>17</v>
      </c>
      <c r="D279" s="14">
        <v>10</v>
      </c>
      <c r="E279" s="14">
        <v>68</v>
      </c>
      <c r="F279" s="14">
        <v>33</v>
      </c>
      <c r="G279" s="15">
        <v>4.4557235000000001E-2</v>
      </c>
      <c r="H279" s="24">
        <v>56.000000000000007</v>
      </c>
    </row>
    <row r="280" spans="1:8" ht="21" customHeight="1" x14ac:dyDescent="0.2">
      <c r="A280" s="9" t="s">
        <v>13</v>
      </c>
      <c r="B280" s="12">
        <f>B281+B292+B302</f>
        <v>2236</v>
      </c>
      <c r="C280" s="12">
        <f t="shared" ref="C280:H280" si="35">C281+C292+C302</f>
        <v>154</v>
      </c>
      <c r="D280" s="12">
        <f t="shared" si="35"/>
        <v>2082</v>
      </c>
      <c r="E280" s="12">
        <f t="shared" si="35"/>
        <v>248242.00000000003</v>
      </c>
      <c r="F280" s="12">
        <f t="shared" si="35"/>
        <v>184885.99999999991</v>
      </c>
      <c r="G280" s="13">
        <f t="shared" si="35"/>
        <v>190.550550679</v>
      </c>
      <c r="H280" s="23">
        <f t="shared" si="35"/>
        <v>166463</v>
      </c>
    </row>
    <row r="281" spans="1:8" ht="21" customHeight="1" x14ac:dyDescent="0.2">
      <c r="A281" s="9" t="s">
        <v>255</v>
      </c>
      <c r="B281" s="12">
        <f>SUM(B282:B291)</f>
        <v>426</v>
      </c>
      <c r="C281" s="12">
        <f t="shared" ref="C281:H281" si="36">SUM(C282:C291)</f>
        <v>84</v>
      </c>
      <c r="D281" s="12">
        <f t="shared" si="36"/>
        <v>342</v>
      </c>
      <c r="E281" s="12">
        <f t="shared" si="36"/>
        <v>19833</v>
      </c>
      <c r="F281" s="12">
        <f t="shared" si="36"/>
        <v>11705</v>
      </c>
      <c r="G281" s="13">
        <f t="shared" si="36"/>
        <v>23.633038144999997</v>
      </c>
      <c r="H281" s="23">
        <f t="shared" si="36"/>
        <v>12926</v>
      </c>
    </row>
    <row r="282" spans="1:8" ht="15" customHeight="1" x14ac:dyDescent="0.2">
      <c r="A282" s="9" t="s">
        <v>683</v>
      </c>
      <c r="B282" s="14">
        <v>59</v>
      </c>
      <c r="C282" s="14">
        <v>8</v>
      </c>
      <c r="D282" s="14">
        <v>51</v>
      </c>
      <c r="E282" s="14">
        <v>1492.0000000000007</v>
      </c>
      <c r="F282" s="14">
        <v>952.99999999999966</v>
      </c>
      <c r="G282" s="15">
        <v>1.5304679620000003</v>
      </c>
      <c r="H282" s="24">
        <v>1217</v>
      </c>
    </row>
    <row r="283" spans="1:8" ht="15" customHeight="1" x14ac:dyDescent="0.2">
      <c r="A283" s="9" t="s">
        <v>256</v>
      </c>
      <c r="B283" s="14">
        <v>2</v>
      </c>
      <c r="C283" s="14" t="s">
        <v>17</v>
      </c>
      <c r="D283" s="14">
        <v>2</v>
      </c>
      <c r="E283" s="14">
        <v>55</v>
      </c>
      <c r="F283" s="14">
        <v>55</v>
      </c>
      <c r="G283" s="15">
        <v>4.3599711999999999E-2</v>
      </c>
      <c r="H283" s="24">
        <v>5</v>
      </c>
    </row>
    <row r="284" spans="1:8" ht="15" customHeight="1" x14ac:dyDescent="0.2">
      <c r="A284" s="9" t="s">
        <v>257</v>
      </c>
      <c r="B284" s="14">
        <v>43</v>
      </c>
      <c r="C284" s="14">
        <v>21</v>
      </c>
      <c r="D284" s="14">
        <v>22</v>
      </c>
      <c r="E284" s="14">
        <v>972.00000000000023</v>
      </c>
      <c r="F284" s="14">
        <v>523.99999999999989</v>
      </c>
      <c r="G284" s="15">
        <v>2.2563138939999998</v>
      </c>
      <c r="H284" s="24">
        <v>2066</v>
      </c>
    </row>
    <row r="285" spans="1:8" ht="15" customHeight="1" x14ac:dyDescent="0.2">
      <c r="A285" s="9" t="s">
        <v>258</v>
      </c>
      <c r="B285" s="14">
        <v>22</v>
      </c>
      <c r="C285" s="14">
        <v>2</v>
      </c>
      <c r="D285" s="14">
        <v>20</v>
      </c>
      <c r="E285" s="14">
        <v>689</v>
      </c>
      <c r="F285" s="14">
        <v>546</v>
      </c>
      <c r="G285" s="15">
        <v>0.48111590999999992</v>
      </c>
      <c r="H285" s="24">
        <v>814</v>
      </c>
    </row>
    <row r="286" spans="1:8" ht="15" customHeight="1" x14ac:dyDescent="0.2">
      <c r="A286" s="9" t="s">
        <v>259</v>
      </c>
      <c r="B286" s="14">
        <v>113</v>
      </c>
      <c r="C286" s="14">
        <v>32</v>
      </c>
      <c r="D286" s="14">
        <v>81</v>
      </c>
      <c r="E286" s="14">
        <v>8405</v>
      </c>
      <c r="F286" s="14">
        <v>4371</v>
      </c>
      <c r="G286" s="15">
        <v>12.217501796999999</v>
      </c>
      <c r="H286" s="24">
        <v>3525.0000000000005</v>
      </c>
    </row>
    <row r="287" spans="1:8" ht="15" customHeight="1" x14ac:dyDescent="0.2">
      <c r="A287" s="9" t="s">
        <v>260</v>
      </c>
      <c r="B287" s="14">
        <v>110</v>
      </c>
      <c r="C287" s="14" t="s">
        <v>17</v>
      </c>
      <c r="D287" s="14">
        <v>110</v>
      </c>
      <c r="E287" s="14">
        <v>6379</v>
      </c>
      <c r="F287" s="14">
        <v>3894</v>
      </c>
      <c r="G287" s="15">
        <v>4.6028653679999998</v>
      </c>
      <c r="H287" s="24">
        <v>4424.9999999999991</v>
      </c>
    </row>
    <row r="288" spans="1:8" ht="15" customHeight="1" x14ac:dyDescent="0.2">
      <c r="A288" s="9" t="s">
        <v>261</v>
      </c>
      <c r="B288" s="14">
        <v>35</v>
      </c>
      <c r="C288" s="14" t="s">
        <v>17</v>
      </c>
      <c r="D288" s="14">
        <v>35</v>
      </c>
      <c r="E288" s="14">
        <v>366</v>
      </c>
      <c r="F288" s="14">
        <v>264</v>
      </c>
      <c r="G288" s="15">
        <v>0.241670264</v>
      </c>
      <c r="H288" s="24">
        <v>284.99999999999994</v>
      </c>
    </row>
    <row r="289" spans="1:8" ht="15" customHeight="1" x14ac:dyDescent="0.2">
      <c r="A289" s="9" t="s">
        <v>262</v>
      </c>
      <c r="B289" s="14">
        <v>30</v>
      </c>
      <c r="C289" s="14">
        <v>16</v>
      </c>
      <c r="D289" s="14">
        <v>14</v>
      </c>
      <c r="E289" s="14">
        <v>422</v>
      </c>
      <c r="F289" s="14">
        <v>352</v>
      </c>
      <c r="G289" s="15">
        <v>1.5359107260000002</v>
      </c>
      <c r="H289" s="24">
        <v>396.00000000000011</v>
      </c>
    </row>
    <row r="290" spans="1:8" ht="15" customHeight="1" x14ac:dyDescent="0.2">
      <c r="A290" s="9" t="s">
        <v>263</v>
      </c>
      <c r="B290" s="14">
        <v>9</v>
      </c>
      <c r="C290" s="14">
        <v>4</v>
      </c>
      <c r="D290" s="14">
        <v>5</v>
      </c>
      <c r="E290" s="14">
        <v>440.00000000000006</v>
      </c>
      <c r="F290" s="14">
        <v>433</v>
      </c>
      <c r="G290" s="15">
        <v>0.28223902100000003</v>
      </c>
      <c r="H290" s="24">
        <v>143.00000000000003</v>
      </c>
    </row>
    <row r="291" spans="1:8" ht="15" customHeight="1" x14ac:dyDescent="0.2">
      <c r="A291" s="9" t="s">
        <v>264</v>
      </c>
      <c r="B291" s="14">
        <v>3</v>
      </c>
      <c r="C291" s="14">
        <v>1</v>
      </c>
      <c r="D291" s="14">
        <v>2</v>
      </c>
      <c r="E291" s="14">
        <v>613</v>
      </c>
      <c r="F291" s="14">
        <v>313</v>
      </c>
      <c r="G291" s="15">
        <v>0.44135349099999993</v>
      </c>
      <c r="H291" s="24">
        <v>50</v>
      </c>
    </row>
    <row r="292" spans="1:8" ht="21" customHeight="1" x14ac:dyDescent="0.2">
      <c r="A292" s="9" t="s">
        <v>265</v>
      </c>
      <c r="B292" s="12">
        <f>SUM(B293:B301)</f>
        <v>685</v>
      </c>
      <c r="C292" s="12">
        <f t="shared" ref="C292:H292" si="37">SUM(C293:C301)</f>
        <v>11</v>
      </c>
      <c r="D292" s="12">
        <f t="shared" si="37"/>
        <v>674</v>
      </c>
      <c r="E292" s="12">
        <f t="shared" si="37"/>
        <v>206167.00000000003</v>
      </c>
      <c r="F292" s="12">
        <f t="shared" si="37"/>
        <v>158987.99999999991</v>
      </c>
      <c r="G292" s="13">
        <f t="shared" si="37"/>
        <v>150.39836571699999</v>
      </c>
      <c r="H292" s="23">
        <f t="shared" si="37"/>
        <v>134301</v>
      </c>
    </row>
    <row r="293" spans="1:8" ht="15" customHeight="1" x14ac:dyDescent="0.2">
      <c r="A293" s="9" t="s">
        <v>684</v>
      </c>
      <c r="B293" s="14">
        <v>19</v>
      </c>
      <c r="C293" s="14" t="s">
        <v>17</v>
      </c>
      <c r="D293" s="14">
        <v>19</v>
      </c>
      <c r="E293" s="14">
        <v>6537.9999999999991</v>
      </c>
      <c r="F293" s="14">
        <v>5980</v>
      </c>
      <c r="G293" s="15">
        <v>4.6973578109999998</v>
      </c>
      <c r="H293" s="24">
        <v>337.99999999999994</v>
      </c>
    </row>
    <row r="294" spans="1:8" ht="15" customHeight="1" x14ac:dyDescent="0.2">
      <c r="A294" s="9" t="s">
        <v>266</v>
      </c>
      <c r="B294" s="14">
        <v>12</v>
      </c>
      <c r="C294" s="14">
        <v>2</v>
      </c>
      <c r="D294" s="14">
        <v>10</v>
      </c>
      <c r="E294" s="14">
        <v>373</v>
      </c>
      <c r="F294" s="14">
        <v>222</v>
      </c>
      <c r="G294" s="15">
        <v>0.47519798400000002</v>
      </c>
      <c r="H294" s="24">
        <v>380</v>
      </c>
    </row>
    <row r="295" spans="1:8" ht="15" customHeight="1" x14ac:dyDescent="0.2">
      <c r="A295" s="9" t="s">
        <v>267</v>
      </c>
      <c r="B295" s="14">
        <v>2</v>
      </c>
      <c r="C295" s="14" t="s">
        <v>17</v>
      </c>
      <c r="D295" s="14">
        <v>2</v>
      </c>
      <c r="E295" s="14">
        <v>7</v>
      </c>
      <c r="F295" s="14">
        <v>2</v>
      </c>
      <c r="G295" s="15">
        <v>5.0395969999999998E-3</v>
      </c>
      <c r="H295" s="24">
        <v>4</v>
      </c>
    </row>
    <row r="296" spans="1:8" ht="15" customHeight="1" x14ac:dyDescent="0.2">
      <c r="A296" s="9" t="s">
        <v>268</v>
      </c>
      <c r="B296" s="14">
        <v>13</v>
      </c>
      <c r="C296" s="14">
        <v>1</v>
      </c>
      <c r="D296" s="14">
        <v>12</v>
      </c>
      <c r="E296" s="14">
        <v>671</v>
      </c>
      <c r="F296" s="14">
        <v>603</v>
      </c>
      <c r="G296" s="15">
        <v>0.6251187909999999</v>
      </c>
      <c r="H296" s="24">
        <v>673</v>
      </c>
    </row>
    <row r="297" spans="1:8" ht="15" customHeight="1" x14ac:dyDescent="0.2">
      <c r="A297" s="9" t="s">
        <v>269</v>
      </c>
      <c r="B297" s="14">
        <v>8</v>
      </c>
      <c r="C297" s="14">
        <v>2</v>
      </c>
      <c r="D297" s="14">
        <v>6</v>
      </c>
      <c r="E297" s="14">
        <v>213</v>
      </c>
      <c r="F297" s="14">
        <v>108</v>
      </c>
      <c r="G297" s="15">
        <v>1.0537580989999999</v>
      </c>
      <c r="H297" s="24">
        <v>30.000000000000004</v>
      </c>
    </row>
    <row r="298" spans="1:8" ht="15" customHeight="1" x14ac:dyDescent="0.2">
      <c r="A298" s="9" t="s">
        <v>270</v>
      </c>
      <c r="B298" s="14">
        <v>2</v>
      </c>
      <c r="C298" s="14" t="s">
        <v>17</v>
      </c>
      <c r="D298" s="14">
        <v>2</v>
      </c>
      <c r="E298" s="14">
        <v>42</v>
      </c>
      <c r="F298" s="14">
        <v>42</v>
      </c>
      <c r="G298" s="15">
        <v>3.1439885000000001E-2</v>
      </c>
      <c r="H298" s="24">
        <v>4</v>
      </c>
    </row>
    <row r="299" spans="1:8" ht="15" customHeight="1" x14ac:dyDescent="0.2">
      <c r="A299" s="9" t="s">
        <v>271</v>
      </c>
      <c r="B299" s="14">
        <v>114</v>
      </c>
      <c r="C299" s="14">
        <v>2</v>
      </c>
      <c r="D299" s="14">
        <v>112</v>
      </c>
      <c r="E299" s="14">
        <v>1778</v>
      </c>
      <c r="F299" s="14">
        <v>1265.0000000000005</v>
      </c>
      <c r="G299" s="15">
        <v>2.2456515420000009</v>
      </c>
      <c r="H299" s="24">
        <v>2282.0000000000005</v>
      </c>
    </row>
    <row r="300" spans="1:8" ht="15" customHeight="1" x14ac:dyDescent="0.2">
      <c r="A300" s="9" t="s">
        <v>272</v>
      </c>
      <c r="B300" s="14">
        <v>376</v>
      </c>
      <c r="C300" s="14">
        <v>4</v>
      </c>
      <c r="D300" s="14">
        <v>372</v>
      </c>
      <c r="E300" s="14">
        <v>4297</v>
      </c>
      <c r="F300" s="14">
        <v>3218.0000000000009</v>
      </c>
      <c r="G300" s="15">
        <v>2.9248020079999999</v>
      </c>
      <c r="H300" s="24">
        <v>9332.0000000000018</v>
      </c>
    </row>
    <row r="301" spans="1:8" ht="15" customHeight="1" x14ac:dyDescent="0.2">
      <c r="A301" s="9" t="s">
        <v>273</v>
      </c>
      <c r="B301" s="14">
        <v>139</v>
      </c>
      <c r="C301" s="14" t="s">
        <v>17</v>
      </c>
      <c r="D301" s="14">
        <v>139</v>
      </c>
      <c r="E301" s="14">
        <v>192248.00000000003</v>
      </c>
      <c r="F301" s="14">
        <v>147547.99999999991</v>
      </c>
      <c r="G301" s="15">
        <v>138.34</v>
      </c>
      <c r="H301" s="24">
        <v>121258</v>
      </c>
    </row>
    <row r="302" spans="1:8" ht="21" customHeight="1" x14ac:dyDescent="0.2">
      <c r="A302" s="9" t="s">
        <v>274</v>
      </c>
      <c r="B302" s="12">
        <f>SUM(B303:B309)</f>
        <v>1125</v>
      </c>
      <c r="C302" s="12">
        <f t="shared" ref="C302:H302" si="38">SUM(C303:C309)</f>
        <v>59</v>
      </c>
      <c r="D302" s="12">
        <f t="shared" si="38"/>
        <v>1066</v>
      </c>
      <c r="E302" s="12">
        <f t="shared" si="38"/>
        <v>22242.000000000004</v>
      </c>
      <c r="F302" s="12">
        <f t="shared" si="38"/>
        <v>14193</v>
      </c>
      <c r="G302" s="13">
        <f t="shared" si="38"/>
        <v>16.519146817000003</v>
      </c>
      <c r="H302" s="23">
        <f t="shared" si="38"/>
        <v>19236</v>
      </c>
    </row>
    <row r="303" spans="1:8" ht="15" customHeight="1" x14ac:dyDescent="0.2">
      <c r="A303" s="9" t="s">
        <v>275</v>
      </c>
      <c r="B303" s="14">
        <v>104</v>
      </c>
      <c r="C303" s="14">
        <v>31</v>
      </c>
      <c r="D303" s="14">
        <v>73</v>
      </c>
      <c r="E303" s="14">
        <v>1963.0000000000005</v>
      </c>
      <c r="F303" s="14">
        <v>1161</v>
      </c>
      <c r="G303" s="15">
        <v>1.7137364970000002</v>
      </c>
      <c r="H303" s="24">
        <v>1005</v>
      </c>
    </row>
    <row r="304" spans="1:8" ht="15" customHeight="1" x14ac:dyDescent="0.2">
      <c r="A304" s="9" t="s">
        <v>276</v>
      </c>
      <c r="B304" s="14">
        <v>127</v>
      </c>
      <c r="C304" s="14">
        <v>3</v>
      </c>
      <c r="D304" s="14">
        <v>124</v>
      </c>
      <c r="E304" s="14">
        <v>4436.9999999999973</v>
      </c>
      <c r="F304" s="14">
        <v>2924.9999999999995</v>
      </c>
      <c r="G304" s="15">
        <v>4.3226061879999991</v>
      </c>
      <c r="H304" s="24">
        <v>6213.9999999999991</v>
      </c>
    </row>
    <row r="305" spans="1:8" ht="15" customHeight="1" x14ac:dyDescent="0.2">
      <c r="A305" s="9" t="s">
        <v>277</v>
      </c>
      <c r="B305" s="14">
        <v>70</v>
      </c>
      <c r="C305" s="14">
        <v>4</v>
      </c>
      <c r="D305" s="14">
        <v>66</v>
      </c>
      <c r="E305" s="14">
        <v>1774.9999999999998</v>
      </c>
      <c r="F305" s="14">
        <v>1646.0000000000005</v>
      </c>
      <c r="G305" s="15">
        <v>1.3117026620000001</v>
      </c>
      <c r="H305" s="24">
        <v>647.00000000000011</v>
      </c>
    </row>
    <row r="306" spans="1:8" ht="15" customHeight="1" x14ac:dyDescent="0.2">
      <c r="A306" s="9" t="s">
        <v>278</v>
      </c>
      <c r="B306" s="14">
        <v>100</v>
      </c>
      <c r="C306" s="14">
        <v>3</v>
      </c>
      <c r="D306" s="14">
        <v>97</v>
      </c>
      <c r="E306" s="14">
        <v>1780.9999999999991</v>
      </c>
      <c r="F306" s="14">
        <v>1511.9999999999998</v>
      </c>
      <c r="G306" s="15">
        <v>1.3142980540000002</v>
      </c>
      <c r="H306" s="24">
        <v>3533.0000000000014</v>
      </c>
    </row>
    <row r="307" spans="1:8" ht="15" customHeight="1" x14ac:dyDescent="0.2">
      <c r="A307" s="9" t="s">
        <v>279</v>
      </c>
      <c r="B307" s="14">
        <v>245</v>
      </c>
      <c r="C307" s="14">
        <v>4</v>
      </c>
      <c r="D307" s="14">
        <v>241</v>
      </c>
      <c r="E307" s="14">
        <v>3279.0000000000014</v>
      </c>
      <c r="F307" s="14">
        <v>2402</v>
      </c>
      <c r="G307" s="15">
        <v>2.286745846000001</v>
      </c>
      <c r="H307" s="24">
        <v>2364.0000000000005</v>
      </c>
    </row>
    <row r="308" spans="1:8" ht="15" customHeight="1" x14ac:dyDescent="0.2">
      <c r="A308" s="9" t="s">
        <v>280</v>
      </c>
      <c r="B308" s="14">
        <v>227</v>
      </c>
      <c r="C308" s="14">
        <v>8</v>
      </c>
      <c r="D308" s="14">
        <v>219</v>
      </c>
      <c r="E308" s="14">
        <v>4333.0000000000009</v>
      </c>
      <c r="F308" s="14">
        <v>1462.0000000000007</v>
      </c>
      <c r="G308" s="15">
        <v>1.680511147</v>
      </c>
      <c r="H308" s="24">
        <v>1487.9999999999998</v>
      </c>
    </row>
    <row r="309" spans="1:8" ht="15" customHeight="1" x14ac:dyDescent="0.2">
      <c r="A309" s="9" t="s">
        <v>281</v>
      </c>
      <c r="B309" s="14">
        <v>252</v>
      </c>
      <c r="C309" s="14">
        <v>6</v>
      </c>
      <c r="D309" s="14">
        <v>246</v>
      </c>
      <c r="E309" s="14">
        <v>4674.0000000000045</v>
      </c>
      <c r="F309" s="14">
        <v>3085.0000000000005</v>
      </c>
      <c r="G309" s="15">
        <v>3.8895464230000036</v>
      </c>
      <c r="H309" s="24">
        <v>3984.9999999999995</v>
      </c>
    </row>
    <row r="310" spans="1:8" ht="21" customHeight="1" x14ac:dyDescent="0.2">
      <c r="A310" s="9" t="s">
        <v>7</v>
      </c>
      <c r="B310" s="12">
        <f>B311+B317+B325+B335+B344+B352+B361</f>
        <v>3378</v>
      </c>
      <c r="C310" s="12">
        <f t="shared" ref="C310:H310" si="39">C311+C317+C325+C335+C344+C352+C361</f>
        <v>198</v>
      </c>
      <c r="D310" s="12">
        <f t="shared" si="39"/>
        <v>3180</v>
      </c>
      <c r="E310" s="12">
        <f t="shared" si="39"/>
        <v>58316</v>
      </c>
      <c r="F310" s="12">
        <f t="shared" si="39"/>
        <v>36942</v>
      </c>
      <c r="G310" s="13">
        <f t="shared" si="39"/>
        <v>55.309393700999991</v>
      </c>
      <c r="H310" s="23">
        <f t="shared" si="39"/>
        <v>73635.460000000021</v>
      </c>
    </row>
    <row r="311" spans="1:8" ht="21" customHeight="1" x14ac:dyDescent="0.2">
      <c r="A311" s="9" t="s">
        <v>282</v>
      </c>
      <c r="B311" s="12">
        <f>SUM(B312:B316)</f>
        <v>77</v>
      </c>
      <c r="C311" s="12">
        <f t="shared" ref="C311:H311" si="40">SUM(C312:C316)</f>
        <v>22</v>
      </c>
      <c r="D311" s="12">
        <f t="shared" si="40"/>
        <v>55</v>
      </c>
      <c r="E311" s="12">
        <f t="shared" si="40"/>
        <v>631</v>
      </c>
      <c r="F311" s="12">
        <f t="shared" si="40"/>
        <v>465</v>
      </c>
      <c r="G311" s="13">
        <f t="shared" si="40"/>
        <v>0.51046076100000004</v>
      </c>
      <c r="H311" s="23">
        <f t="shared" si="40"/>
        <v>381</v>
      </c>
    </row>
    <row r="312" spans="1:8" ht="15" customHeight="1" x14ac:dyDescent="0.2">
      <c r="A312" s="9" t="s">
        <v>685</v>
      </c>
      <c r="B312" s="14">
        <v>8</v>
      </c>
      <c r="C312" s="14">
        <v>1</v>
      </c>
      <c r="D312" s="14">
        <v>7</v>
      </c>
      <c r="E312" s="14">
        <v>78.000000000000014</v>
      </c>
      <c r="F312" s="14">
        <v>56</v>
      </c>
      <c r="G312" s="15">
        <v>5.3758099000000004E-2</v>
      </c>
      <c r="H312" s="24">
        <v>35</v>
      </c>
    </row>
    <row r="313" spans="1:8" ht="15" customHeight="1" x14ac:dyDescent="0.2">
      <c r="A313" s="9" t="s">
        <v>283</v>
      </c>
      <c r="B313" s="14">
        <v>27</v>
      </c>
      <c r="C313" s="14">
        <v>5</v>
      </c>
      <c r="D313" s="14">
        <v>22</v>
      </c>
      <c r="E313" s="14">
        <v>225.99999999999994</v>
      </c>
      <c r="F313" s="14">
        <v>182</v>
      </c>
      <c r="G313" s="15">
        <v>0.170712744</v>
      </c>
      <c r="H313" s="24">
        <v>170.99999999999997</v>
      </c>
    </row>
    <row r="314" spans="1:8" ht="15" customHeight="1" x14ac:dyDescent="0.2">
      <c r="A314" s="9" t="s">
        <v>284</v>
      </c>
      <c r="B314" s="14">
        <v>11</v>
      </c>
      <c r="C314" s="14">
        <v>2</v>
      </c>
      <c r="D314" s="14">
        <v>9</v>
      </c>
      <c r="E314" s="14">
        <v>148</v>
      </c>
      <c r="F314" s="14">
        <v>127.00000000000001</v>
      </c>
      <c r="G314" s="15">
        <v>0.10815694699999999</v>
      </c>
      <c r="H314" s="24">
        <v>72</v>
      </c>
    </row>
    <row r="315" spans="1:8" ht="15" customHeight="1" x14ac:dyDescent="0.2">
      <c r="A315" s="9" t="s">
        <v>285</v>
      </c>
      <c r="B315" s="14">
        <v>23</v>
      </c>
      <c r="C315" s="14">
        <v>9</v>
      </c>
      <c r="D315" s="14">
        <v>14</v>
      </c>
      <c r="E315" s="14">
        <v>113.00000000000001</v>
      </c>
      <c r="F315" s="14">
        <v>73.000000000000014</v>
      </c>
      <c r="G315" s="15">
        <v>0.107674584</v>
      </c>
      <c r="H315" s="24">
        <v>62.999999999999993</v>
      </c>
    </row>
    <row r="316" spans="1:8" ht="15" customHeight="1" x14ac:dyDescent="0.2">
      <c r="A316" s="9" t="s">
        <v>286</v>
      </c>
      <c r="B316" s="14">
        <v>8</v>
      </c>
      <c r="C316" s="14">
        <v>5</v>
      </c>
      <c r="D316" s="14">
        <v>3</v>
      </c>
      <c r="E316" s="14">
        <v>66</v>
      </c>
      <c r="F316" s="14">
        <v>27</v>
      </c>
      <c r="G316" s="15">
        <v>7.0158387000000003E-2</v>
      </c>
      <c r="H316" s="24">
        <v>40</v>
      </c>
    </row>
    <row r="317" spans="1:8" ht="21" customHeight="1" x14ac:dyDescent="0.2">
      <c r="A317" s="9" t="s">
        <v>287</v>
      </c>
      <c r="B317" s="12">
        <f>SUM(B318:B324)</f>
        <v>1020</v>
      </c>
      <c r="C317" s="12">
        <f t="shared" ref="C317:G317" si="41">SUM(C318:C324)</f>
        <v>66</v>
      </c>
      <c r="D317" s="12">
        <f t="shared" si="41"/>
        <v>954</v>
      </c>
      <c r="E317" s="12">
        <f t="shared" si="41"/>
        <v>22683.000000000004</v>
      </c>
      <c r="F317" s="12">
        <f t="shared" si="41"/>
        <v>13061</v>
      </c>
      <c r="G317" s="13">
        <f t="shared" si="41"/>
        <v>16.502418976999998</v>
      </c>
      <c r="H317" s="23">
        <f>SUM(H318:H324)</f>
        <v>24543</v>
      </c>
    </row>
    <row r="318" spans="1:8" ht="15" customHeight="1" x14ac:dyDescent="0.2">
      <c r="A318" s="9" t="s">
        <v>686</v>
      </c>
      <c r="B318" s="14">
        <v>149</v>
      </c>
      <c r="C318" s="14">
        <v>2</v>
      </c>
      <c r="D318" s="14">
        <v>147</v>
      </c>
      <c r="E318" s="14">
        <v>3309</v>
      </c>
      <c r="F318" s="14">
        <v>1509.0000000000002</v>
      </c>
      <c r="G318" s="15">
        <v>2.3089272830000005</v>
      </c>
      <c r="H318" s="24">
        <v>12391</v>
      </c>
    </row>
    <row r="319" spans="1:8" ht="15" customHeight="1" x14ac:dyDescent="0.2">
      <c r="A319" s="9" t="s">
        <v>288</v>
      </c>
      <c r="B319" s="14">
        <v>250</v>
      </c>
      <c r="C319" s="14">
        <v>41</v>
      </c>
      <c r="D319" s="14">
        <v>209</v>
      </c>
      <c r="E319" s="14">
        <v>4895.9999999999991</v>
      </c>
      <c r="F319" s="14">
        <v>3331.9999999999995</v>
      </c>
      <c r="G319" s="15">
        <v>3.557544987</v>
      </c>
      <c r="H319" s="24">
        <v>3713.9999999999995</v>
      </c>
    </row>
    <row r="320" spans="1:8" ht="15" customHeight="1" x14ac:dyDescent="0.2">
      <c r="A320" s="9" t="s">
        <v>289</v>
      </c>
      <c r="B320" s="14">
        <v>34</v>
      </c>
      <c r="C320" s="14" t="s">
        <v>17</v>
      </c>
      <c r="D320" s="14">
        <v>34</v>
      </c>
      <c r="E320" s="14">
        <v>552</v>
      </c>
      <c r="F320" s="14">
        <v>382.99999999999994</v>
      </c>
      <c r="G320" s="15">
        <v>0.36063354700000005</v>
      </c>
      <c r="H320" s="24">
        <v>485.99999999999994</v>
      </c>
    </row>
    <row r="321" spans="1:8" ht="15" customHeight="1" x14ac:dyDescent="0.2">
      <c r="A321" s="9" t="s">
        <v>290</v>
      </c>
      <c r="B321" s="14">
        <v>146</v>
      </c>
      <c r="C321" s="14" t="s">
        <v>17</v>
      </c>
      <c r="D321" s="14">
        <v>146</v>
      </c>
      <c r="E321" s="14">
        <v>2414</v>
      </c>
      <c r="F321" s="14">
        <v>1302.9999999999995</v>
      </c>
      <c r="G321" s="15">
        <v>1.6986753039999998</v>
      </c>
      <c r="H321" s="24">
        <v>1266.0000000000007</v>
      </c>
    </row>
    <row r="322" spans="1:8" ht="15" customHeight="1" x14ac:dyDescent="0.2">
      <c r="A322" s="9" t="s">
        <v>291</v>
      </c>
      <c r="B322" s="14">
        <v>92</v>
      </c>
      <c r="C322" s="14">
        <v>15</v>
      </c>
      <c r="D322" s="14">
        <v>77</v>
      </c>
      <c r="E322" s="14">
        <v>1409.0000000000002</v>
      </c>
      <c r="F322" s="14">
        <v>733.99999999999989</v>
      </c>
      <c r="G322" s="15">
        <v>1.4724550000000003</v>
      </c>
      <c r="H322" s="24">
        <v>945.99999999999966</v>
      </c>
    </row>
    <row r="323" spans="1:8" ht="15" customHeight="1" x14ac:dyDescent="0.2">
      <c r="A323" s="9" t="s">
        <v>292</v>
      </c>
      <c r="B323" s="14">
        <v>182</v>
      </c>
      <c r="C323" s="14">
        <v>1</v>
      </c>
      <c r="D323" s="14">
        <v>181</v>
      </c>
      <c r="E323" s="14">
        <v>4754.0000000000009</v>
      </c>
      <c r="F323" s="14">
        <v>2827.0000000000005</v>
      </c>
      <c r="G323" s="15">
        <v>3.3427717719999981</v>
      </c>
      <c r="H323" s="24">
        <v>2803.9999999999995</v>
      </c>
    </row>
    <row r="324" spans="1:8" ht="15" customHeight="1" x14ac:dyDescent="0.2">
      <c r="A324" s="9" t="s">
        <v>293</v>
      </c>
      <c r="B324" s="14">
        <v>167</v>
      </c>
      <c r="C324" s="14">
        <v>7</v>
      </c>
      <c r="D324" s="14">
        <v>160</v>
      </c>
      <c r="E324" s="14">
        <v>5349.0000000000027</v>
      </c>
      <c r="F324" s="14">
        <v>2973.0000000000005</v>
      </c>
      <c r="G324" s="15">
        <v>3.7614110840000006</v>
      </c>
      <c r="H324" s="24">
        <v>2936</v>
      </c>
    </row>
    <row r="325" spans="1:8" ht="21" customHeight="1" x14ac:dyDescent="0.2">
      <c r="A325" s="9" t="s">
        <v>294</v>
      </c>
      <c r="B325" s="12">
        <f>SUM(B326:B334)</f>
        <v>1055</v>
      </c>
      <c r="C325" s="12">
        <f>SUM(C326:C334)</f>
        <v>50</v>
      </c>
      <c r="D325" s="12">
        <f t="shared" ref="D325:H325" si="42">SUM(D326:D334)</f>
        <v>1005</v>
      </c>
      <c r="E325" s="12">
        <f t="shared" si="42"/>
        <v>18645</v>
      </c>
      <c r="F325" s="12">
        <f t="shared" si="42"/>
        <v>12423</v>
      </c>
      <c r="G325" s="13">
        <f t="shared" si="42"/>
        <v>12.980878289999996</v>
      </c>
      <c r="H325" s="23">
        <f t="shared" si="42"/>
        <v>31197.000000000007</v>
      </c>
    </row>
    <row r="326" spans="1:8" ht="15" customHeight="1" x14ac:dyDescent="0.2">
      <c r="A326" s="9" t="s">
        <v>687</v>
      </c>
      <c r="B326" s="14">
        <v>271</v>
      </c>
      <c r="C326" s="14">
        <v>29</v>
      </c>
      <c r="D326" s="14">
        <v>242</v>
      </c>
      <c r="E326" s="14">
        <v>4295</v>
      </c>
      <c r="F326" s="14">
        <v>2728</v>
      </c>
      <c r="G326" s="15">
        <v>2.9672138139999977</v>
      </c>
      <c r="H326" s="24">
        <v>2485.9999999999995</v>
      </c>
    </row>
    <row r="327" spans="1:8" ht="15" customHeight="1" x14ac:dyDescent="0.2">
      <c r="A327" s="9" t="s">
        <v>295</v>
      </c>
      <c r="B327" s="14">
        <v>71</v>
      </c>
      <c r="C327" s="14">
        <v>1</v>
      </c>
      <c r="D327" s="14">
        <v>70</v>
      </c>
      <c r="E327" s="14">
        <v>2515</v>
      </c>
      <c r="F327" s="14">
        <v>1284</v>
      </c>
      <c r="G327" s="15">
        <v>1.837746578</v>
      </c>
      <c r="H327" s="24">
        <v>1413.9999999999998</v>
      </c>
    </row>
    <row r="328" spans="1:8" ht="15" customHeight="1" x14ac:dyDescent="0.2">
      <c r="A328" s="9" t="s">
        <v>296</v>
      </c>
      <c r="B328" s="14">
        <v>83</v>
      </c>
      <c r="C328" s="14">
        <v>2</v>
      </c>
      <c r="D328" s="14">
        <v>81</v>
      </c>
      <c r="E328" s="14">
        <v>954.00000000000023</v>
      </c>
      <c r="F328" s="14">
        <v>735.99999999999989</v>
      </c>
      <c r="G328" s="15">
        <v>0.67277897400000009</v>
      </c>
      <c r="H328" s="24">
        <v>1154</v>
      </c>
    </row>
    <row r="329" spans="1:8" ht="15" customHeight="1" x14ac:dyDescent="0.2">
      <c r="A329" s="9" t="s">
        <v>297</v>
      </c>
      <c r="B329" s="14">
        <v>101</v>
      </c>
      <c r="C329" s="14">
        <v>1</v>
      </c>
      <c r="D329" s="14">
        <v>100</v>
      </c>
      <c r="E329" s="14">
        <v>1614</v>
      </c>
      <c r="F329" s="14">
        <v>1468</v>
      </c>
      <c r="G329" s="15">
        <v>1.0974945919999997</v>
      </c>
      <c r="H329" s="24">
        <v>1645.0000000000007</v>
      </c>
    </row>
    <row r="330" spans="1:8" ht="15" customHeight="1" x14ac:dyDescent="0.2">
      <c r="A330" s="9" t="s">
        <v>298</v>
      </c>
      <c r="B330" s="14">
        <v>69</v>
      </c>
      <c r="C330" s="14">
        <v>15</v>
      </c>
      <c r="D330" s="14">
        <v>54</v>
      </c>
      <c r="E330" s="14">
        <v>533.99999999999977</v>
      </c>
      <c r="F330" s="14">
        <v>408.99999999999994</v>
      </c>
      <c r="G330" s="15">
        <v>0.386702661</v>
      </c>
      <c r="H330" s="24">
        <v>443.00000000000011</v>
      </c>
    </row>
    <row r="331" spans="1:8" ht="15" customHeight="1" x14ac:dyDescent="0.2">
      <c r="A331" s="9" t="s">
        <v>299</v>
      </c>
      <c r="B331" s="14">
        <v>117</v>
      </c>
      <c r="C331" s="14">
        <v>1</v>
      </c>
      <c r="D331" s="14">
        <v>116</v>
      </c>
      <c r="E331" s="14">
        <v>2461.0000000000009</v>
      </c>
      <c r="F331" s="14">
        <v>1478.9999999999998</v>
      </c>
      <c r="G331" s="15">
        <v>1.6194168419999992</v>
      </c>
      <c r="H331" s="24">
        <v>1570.0000000000002</v>
      </c>
    </row>
    <row r="332" spans="1:8" ht="15" customHeight="1" x14ac:dyDescent="0.2">
      <c r="A332" s="9" t="s">
        <v>300</v>
      </c>
      <c r="B332" s="14">
        <v>115</v>
      </c>
      <c r="C332" s="14" t="s">
        <v>17</v>
      </c>
      <c r="D332" s="14">
        <v>115</v>
      </c>
      <c r="E332" s="14">
        <v>1985.0000000000011</v>
      </c>
      <c r="F332" s="14">
        <v>1447.0000000000007</v>
      </c>
      <c r="G332" s="15">
        <v>1.3918142519999999</v>
      </c>
      <c r="H332" s="24">
        <v>18865.000000000007</v>
      </c>
    </row>
    <row r="333" spans="1:8" ht="15" customHeight="1" x14ac:dyDescent="0.2">
      <c r="A333" s="9" t="s">
        <v>301</v>
      </c>
      <c r="B333" s="14">
        <v>120</v>
      </c>
      <c r="C333" s="14" t="s">
        <v>17</v>
      </c>
      <c r="D333" s="14">
        <v>120</v>
      </c>
      <c r="E333" s="14">
        <v>2359.9999999999995</v>
      </c>
      <c r="F333" s="14">
        <v>1805.0000000000005</v>
      </c>
      <c r="G333" s="15">
        <v>1.6818934469999993</v>
      </c>
      <c r="H333" s="24">
        <v>2425</v>
      </c>
    </row>
    <row r="334" spans="1:8" ht="15" customHeight="1" x14ac:dyDescent="0.2">
      <c r="A334" s="9" t="s">
        <v>302</v>
      </c>
      <c r="B334" s="14">
        <v>108</v>
      </c>
      <c r="C334" s="14">
        <v>1</v>
      </c>
      <c r="D334" s="14">
        <v>107</v>
      </c>
      <c r="E334" s="14">
        <v>1927</v>
      </c>
      <c r="F334" s="14">
        <v>1067</v>
      </c>
      <c r="G334" s="15">
        <v>1.3258171299999999</v>
      </c>
      <c r="H334" s="24">
        <v>1195.0000000000002</v>
      </c>
    </row>
    <row r="335" spans="1:8" ht="21" customHeight="1" x14ac:dyDescent="0.2">
      <c r="A335" s="9" t="s">
        <v>303</v>
      </c>
      <c r="B335" s="12">
        <f>SUM(B336:B343)</f>
        <v>538</v>
      </c>
      <c r="C335" s="12">
        <f t="shared" ref="C335:H335" si="43">SUM(C336:C343)</f>
        <v>18</v>
      </c>
      <c r="D335" s="12">
        <f t="shared" si="43"/>
        <v>520</v>
      </c>
      <c r="E335" s="12">
        <f t="shared" si="43"/>
        <v>7737</v>
      </c>
      <c r="F335" s="12">
        <f t="shared" si="43"/>
        <v>5441.0000000000018</v>
      </c>
      <c r="G335" s="13">
        <f t="shared" si="43"/>
        <v>6.2617998430000013</v>
      </c>
      <c r="H335" s="23">
        <f t="shared" si="43"/>
        <v>6827</v>
      </c>
    </row>
    <row r="336" spans="1:8" ht="15" customHeight="1" x14ac:dyDescent="0.2">
      <c r="A336" s="9" t="s">
        <v>688</v>
      </c>
      <c r="B336" s="14">
        <v>166</v>
      </c>
      <c r="C336" s="14">
        <v>8</v>
      </c>
      <c r="D336" s="14">
        <v>158</v>
      </c>
      <c r="E336" s="14">
        <v>1418.0000000000009</v>
      </c>
      <c r="F336" s="14">
        <v>1020.0000000000005</v>
      </c>
      <c r="G336" s="15">
        <v>0.89548595099999984</v>
      </c>
      <c r="H336" s="24">
        <v>1617.0000000000002</v>
      </c>
    </row>
    <row r="337" spans="1:8" ht="15" customHeight="1" x14ac:dyDescent="0.2">
      <c r="A337" s="9" t="s">
        <v>304</v>
      </c>
      <c r="B337" s="14">
        <v>15</v>
      </c>
      <c r="C337" s="14">
        <v>1</v>
      </c>
      <c r="D337" s="14">
        <v>14</v>
      </c>
      <c r="E337" s="14">
        <v>508.99999999999994</v>
      </c>
      <c r="F337" s="14">
        <v>264.99999999999994</v>
      </c>
      <c r="G337" s="15">
        <v>0.36807775400000009</v>
      </c>
      <c r="H337" s="24">
        <v>505.00000000000006</v>
      </c>
    </row>
    <row r="338" spans="1:8" ht="15" customHeight="1" x14ac:dyDescent="0.2">
      <c r="A338" s="9" t="s">
        <v>305</v>
      </c>
      <c r="B338" s="14">
        <v>76</v>
      </c>
      <c r="C338" s="14">
        <v>4</v>
      </c>
      <c r="D338" s="14">
        <v>72</v>
      </c>
      <c r="E338" s="14">
        <v>1173.0000000000002</v>
      </c>
      <c r="F338" s="14">
        <v>1067.0000000000002</v>
      </c>
      <c r="G338" s="15">
        <v>0.85141828500000027</v>
      </c>
      <c r="H338" s="24">
        <v>1999.9999999999995</v>
      </c>
    </row>
    <row r="339" spans="1:8" ht="15" customHeight="1" x14ac:dyDescent="0.2">
      <c r="A339" s="9" t="s">
        <v>83</v>
      </c>
      <c r="B339" s="14">
        <v>28</v>
      </c>
      <c r="C339" s="14">
        <v>1</v>
      </c>
      <c r="D339" s="14">
        <v>27</v>
      </c>
      <c r="E339" s="14">
        <v>377.00000000000006</v>
      </c>
      <c r="F339" s="14">
        <v>180</v>
      </c>
      <c r="G339" s="15">
        <v>1.1894312449999997</v>
      </c>
      <c r="H339" s="24">
        <v>223</v>
      </c>
    </row>
    <row r="340" spans="1:8" ht="15" customHeight="1" x14ac:dyDescent="0.2">
      <c r="A340" s="9" t="s">
        <v>306</v>
      </c>
      <c r="B340" s="14">
        <v>213</v>
      </c>
      <c r="C340" s="14">
        <v>4</v>
      </c>
      <c r="D340" s="14">
        <v>209</v>
      </c>
      <c r="E340" s="14">
        <v>2739.9999999999991</v>
      </c>
      <c r="F340" s="14">
        <v>2051.0000000000014</v>
      </c>
      <c r="G340" s="15">
        <v>1.8673938080000008</v>
      </c>
      <c r="H340" s="24">
        <v>1816.9999999999998</v>
      </c>
    </row>
    <row r="341" spans="1:8" ht="15" customHeight="1" x14ac:dyDescent="0.2">
      <c r="A341" s="9" t="s">
        <v>307</v>
      </c>
      <c r="B341" s="14">
        <v>1</v>
      </c>
      <c r="C341" s="14" t="s">
        <v>17</v>
      </c>
      <c r="D341" s="14">
        <v>1</v>
      </c>
      <c r="E341" s="14">
        <v>500</v>
      </c>
      <c r="F341" s="14">
        <v>500</v>
      </c>
      <c r="G341" s="15">
        <v>0.36</v>
      </c>
      <c r="H341" s="24">
        <v>40</v>
      </c>
    </row>
    <row r="342" spans="1:8" ht="15" customHeight="1" x14ac:dyDescent="0.2">
      <c r="A342" s="9" t="s">
        <v>308</v>
      </c>
      <c r="B342" s="14">
        <v>23</v>
      </c>
      <c r="C342" s="14" t="s">
        <v>17</v>
      </c>
      <c r="D342" s="14">
        <v>23</v>
      </c>
      <c r="E342" s="14">
        <v>554.00000000000011</v>
      </c>
      <c r="F342" s="14">
        <v>164.99999999999997</v>
      </c>
      <c r="G342" s="15">
        <v>0.38687545000000001</v>
      </c>
      <c r="H342" s="24">
        <v>187</v>
      </c>
    </row>
    <row r="343" spans="1:8" ht="15" customHeight="1" x14ac:dyDescent="0.2">
      <c r="A343" s="9" t="s">
        <v>309</v>
      </c>
      <c r="B343" s="14">
        <v>16</v>
      </c>
      <c r="C343" s="14" t="s">
        <v>17</v>
      </c>
      <c r="D343" s="14">
        <v>16</v>
      </c>
      <c r="E343" s="14">
        <v>465.99999999999994</v>
      </c>
      <c r="F343" s="14">
        <v>193</v>
      </c>
      <c r="G343" s="15">
        <v>0.34311734999999999</v>
      </c>
      <c r="H343" s="24">
        <v>438</v>
      </c>
    </row>
    <row r="344" spans="1:8" ht="21" customHeight="1" x14ac:dyDescent="0.2">
      <c r="A344" s="9" t="s">
        <v>310</v>
      </c>
      <c r="B344" s="12">
        <f>SUM(B345:B351)</f>
        <v>253</v>
      </c>
      <c r="C344" s="12">
        <f t="shared" ref="C344:H344" si="44">SUM(C345:C351)</f>
        <v>15</v>
      </c>
      <c r="D344" s="12">
        <f t="shared" si="44"/>
        <v>238</v>
      </c>
      <c r="E344" s="12">
        <f t="shared" si="44"/>
        <v>3553</v>
      </c>
      <c r="F344" s="12">
        <f t="shared" si="44"/>
        <v>2159</v>
      </c>
      <c r="G344" s="13">
        <f t="shared" si="44"/>
        <v>3.5257811280000002</v>
      </c>
      <c r="H344" s="23">
        <f t="shared" si="44"/>
        <v>4466.8600000000006</v>
      </c>
    </row>
    <row r="345" spans="1:8" ht="15" customHeight="1" x14ac:dyDescent="0.2">
      <c r="A345" s="9" t="s">
        <v>689</v>
      </c>
      <c r="B345" s="14">
        <v>79</v>
      </c>
      <c r="C345" s="14">
        <v>8</v>
      </c>
      <c r="D345" s="14">
        <v>71</v>
      </c>
      <c r="E345" s="14">
        <v>781.00000000000011</v>
      </c>
      <c r="F345" s="14">
        <v>461.99999999999994</v>
      </c>
      <c r="G345" s="15">
        <v>1.5325413950000006</v>
      </c>
      <c r="H345" s="24">
        <v>2811.0000000000005</v>
      </c>
    </row>
    <row r="346" spans="1:8" ht="15" customHeight="1" x14ac:dyDescent="0.2">
      <c r="A346" s="9" t="s">
        <v>71</v>
      </c>
      <c r="B346" s="14">
        <v>50</v>
      </c>
      <c r="C346" s="14" t="s">
        <v>17</v>
      </c>
      <c r="D346" s="14">
        <v>50</v>
      </c>
      <c r="E346" s="14">
        <v>894</v>
      </c>
      <c r="F346" s="14">
        <v>379.00000000000006</v>
      </c>
      <c r="G346" s="15">
        <v>0.66670986099999996</v>
      </c>
      <c r="H346" s="24">
        <v>366.99999999999994</v>
      </c>
    </row>
    <row r="347" spans="1:8" ht="15" customHeight="1" x14ac:dyDescent="0.2">
      <c r="A347" s="9" t="s">
        <v>311</v>
      </c>
      <c r="B347" s="14">
        <v>3</v>
      </c>
      <c r="C347" s="14" t="s">
        <v>17</v>
      </c>
      <c r="D347" s="14">
        <v>3</v>
      </c>
      <c r="E347" s="14">
        <v>39</v>
      </c>
      <c r="F347" s="14">
        <v>26</v>
      </c>
      <c r="G347" s="15">
        <v>3.2159827000000002E-2</v>
      </c>
      <c r="H347" s="24">
        <v>68</v>
      </c>
    </row>
    <row r="348" spans="1:8" ht="15" customHeight="1" x14ac:dyDescent="0.2">
      <c r="A348" s="9" t="s">
        <v>312</v>
      </c>
      <c r="B348" s="14">
        <v>2</v>
      </c>
      <c r="C348" s="14" t="s">
        <v>17</v>
      </c>
      <c r="D348" s="14">
        <v>2</v>
      </c>
      <c r="E348" s="14">
        <v>40</v>
      </c>
      <c r="F348" s="14">
        <v>35</v>
      </c>
      <c r="G348" s="15">
        <v>0.03</v>
      </c>
      <c r="H348" s="24">
        <v>45</v>
      </c>
    </row>
    <row r="349" spans="1:8" ht="15" customHeight="1" x14ac:dyDescent="0.2">
      <c r="A349" s="9" t="s">
        <v>313</v>
      </c>
      <c r="B349" s="14">
        <v>31</v>
      </c>
      <c r="C349" s="14">
        <v>6</v>
      </c>
      <c r="D349" s="14">
        <v>25</v>
      </c>
      <c r="E349" s="14">
        <v>232.99999999999997</v>
      </c>
      <c r="F349" s="14">
        <v>181.99999999999994</v>
      </c>
      <c r="G349" s="15">
        <v>0.16215262700000002</v>
      </c>
      <c r="H349" s="24">
        <v>250</v>
      </c>
    </row>
    <row r="350" spans="1:8" ht="15" customHeight="1" x14ac:dyDescent="0.2">
      <c r="A350" s="9" t="s">
        <v>314</v>
      </c>
      <c r="B350" s="14">
        <v>23</v>
      </c>
      <c r="C350" s="14" t="s">
        <v>17</v>
      </c>
      <c r="D350" s="14">
        <v>23</v>
      </c>
      <c r="E350" s="14">
        <v>614.99999999999989</v>
      </c>
      <c r="F350" s="14">
        <v>266.00000000000006</v>
      </c>
      <c r="G350" s="15">
        <v>0.42671706199999998</v>
      </c>
      <c r="H350" s="24">
        <v>198.00000000000003</v>
      </c>
    </row>
    <row r="351" spans="1:8" ht="15" customHeight="1" x14ac:dyDescent="0.2">
      <c r="A351" s="9" t="s">
        <v>315</v>
      </c>
      <c r="B351" s="14">
        <v>65</v>
      </c>
      <c r="C351" s="14">
        <v>1</v>
      </c>
      <c r="D351" s="14">
        <v>64</v>
      </c>
      <c r="E351" s="14">
        <v>951</v>
      </c>
      <c r="F351" s="14">
        <v>809</v>
      </c>
      <c r="G351" s="15">
        <v>0.67550035599999991</v>
      </c>
      <c r="H351" s="24">
        <v>727.86000000000024</v>
      </c>
    </row>
    <row r="352" spans="1:8" ht="21" customHeight="1" x14ac:dyDescent="0.2">
      <c r="A352" s="9" t="s">
        <v>316</v>
      </c>
      <c r="B352" s="12">
        <f>SUM(B353:B360)</f>
        <v>321</v>
      </c>
      <c r="C352" s="12">
        <f t="shared" ref="C352:G352" si="45">SUM(C353:C360)</f>
        <v>20</v>
      </c>
      <c r="D352" s="12">
        <f t="shared" si="45"/>
        <v>301</v>
      </c>
      <c r="E352" s="12">
        <f t="shared" si="45"/>
        <v>3927</v>
      </c>
      <c r="F352" s="12">
        <f t="shared" si="45"/>
        <v>2565</v>
      </c>
      <c r="G352" s="13">
        <f t="shared" si="45"/>
        <v>14.689483791000001</v>
      </c>
      <c r="H352" s="23">
        <f>SUM(H353:H360)</f>
        <v>4042.6</v>
      </c>
    </row>
    <row r="353" spans="1:8" ht="15" customHeight="1" x14ac:dyDescent="0.2">
      <c r="A353" s="9" t="s">
        <v>690</v>
      </c>
      <c r="B353" s="14">
        <v>27</v>
      </c>
      <c r="C353" s="14" t="s">
        <v>17</v>
      </c>
      <c r="D353" s="14">
        <v>27</v>
      </c>
      <c r="E353" s="14">
        <v>199.99999999999997</v>
      </c>
      <c r="F353" s="14">
        <v>91</v>
      </c>
      <c r="G353" s="15">
        <v>0.137192224</v>
      </c>
      <c r="H353" s="24">
        <v>144.00000000000003</v>
      </c>
    </row>
    <row r="354" spans="1:8" ht="15" customHeight="1" x14ac:dyDescent="0.2">
      <c r="A354" s="9" t="s">
        <v>317</v>
      </c>
      <c r="B354" s="14">
        <v>23</v>
      </c>
      <c r="C354" s="14">
        <v>5</v>
      </c>
      <c r="D354" s="14">
        <v>18</v>
      </c>
      <c r="E354" s="14">
        <v>251.99999999999997</v>
      </c>
      <c r="F354" s="14">
        <v>137.99999999999997</v>
      </c>
      <c r="G354" s="15">
        <v>0.16423326099999999</v>
      </c>
      <c r="H354" s="24">
        <v>201.99999999999994</v>
      </c>
    </row>
    <row r="355" spans="1:8" ht="15" customHeight="1" x14ac:dyDescent="0.2">
      <c r="A355" s="9" t="s">
        <v>318</v>
      </c>
      <c r="B355" s="14">
        <v>34</v>
      </c>
      <c r="C355" s="14" t="s">
        <v>17</v>
      </c>
      <c r="D355" s="14">
        <v>34</v>
      </c>
      <c r="E355" s="14">
        <v>427</v>
      </c>
      <c r="F355" s="14">
        <v>209.99999999999997</v>
      </c>
      <c r="G355" s="15">
        <v>0.28063354900000009</v>
      </c>
      <c r="H355" s="24">
        <v>539</v>
      </c>
    </row>
    <row r="356" spans="1:8" ht="15" customHeight="1" x14ac:dyDescent="0.2">
      <c r="A356" s="9" t="s">
        <v>319</v>
      </c>
      <c r="B356" s="14">
        <v>38</v>
      </c>
      <c r="C356" s="14" t="s">
        <v>17</v>
      </c>
      <c r="D356" s="14">
        <v>38</v>
      </c>
      <c r="E356" s="14">
        <v>437.00000000000011</v>
      </c>
      <c r="F356" s="14">
        <v>323</v>
      </c>
      <c r="G356" s="15">
        <v>0.29023037899999998</v>
      </c>
      <c r="H356" s="24">
        <v>374.00000000000006</v>
      </c>
    </row>
    <row r="357" spans="1:8" ht="15" customHeight="1" x14ac:dyDescent="0.2">
      <c r="A357" s="9" t="s">
        <v>320</v>
      </c>
      <c r="B357" s="14">
        <v>35</v>
      </c>
      <c r="C357" s="14" t="s">
        <v>17</v>
      </c>
      <c r="D357" s="14">
        <v>35</v>
      </c>
      <c r="E357" s="14">
        <v>625</v>
      </c>
      <c r="F357" s="14">
        <v>426</v>
      </c>
      <c r="G357" s="15">
        <v>0.44639308700000008</v>
      </c>
      <c r="H357" s="24">
        <v>537.99999999999977</v>
      </c>
    </row>
    <row r="358" spans="1:8" ht="15" customHeight="1" x14ac:dyDescent="0.2">
      <c r="A358" s="9" t="s">
        <v>321</v>
      </c>
      <c r="B358" s="14">
        <v>26</v>
      </c>
      <c r="C358" s="14" t="s">
        <v>17</v>
      </c>
      <c r="D358" s="14">
        <v>26</v>
      </c>
      <c r="E358" s="14">
        <v>358</v>
      </c>
      <c r="F358" s="14">
        <v>274</v>
      </c>
      <c r="G358" s="15">
        <v>0.23415406699999999</v>
      </c>
      <c r="H358" s="24">
        <v>526</v>
      </c>
    </row>
    <row r="359" spans="1:8" ht="15" customHeight="1" x14ac:dyDescent="0.2">
      <c r="A359" s="9" t="s">
        <v>322</v>
      </c>
      <c r="B359" s="14">
        <v>113</v>
      </c>
      <c r="C359" s="14">
        <v>9</v>
      </c>
      <c r="D359" s="14">
        <v>104</v>
      </c>
      <c r="E359" s="14">
        <v>1256.0000000000002</v>
      </c>
      <c r="F359" s="14">
        <v>845.00000000000023</v>
      </c>
      <c r="G359" s="15">
        <v>12.867811371</v>
      </c>
      <c r="H359" s="24">
        <v>1354</v>
      </c>
    </row>
    <row r="360" spans="1:8" ht="15" customHeight="1" x14ac:dyDescent="0.2">
      <c r="A360" s="9" t="s">
        <v>323</v>
      </c>
      <c r="B360" s="14">
        <v>25</v>
      </c>
      <c r="C360" s="14">
        <v>6</v>
      </c>
      <c r="D360" s="14">
        <v>19</v>
      </c>
      <c r="E360" s="14">
        <v>372</v>
      </c>
      <c r="F360" s="14">
        <v>258.00000000000006</v>
      </c>
      <c r="G360" s="15">
        <v>0.26883585300000007</v>
      </c>
      <c r="H360" s="24">
        <v>365.59999999999997</v>
      </c>
    </row>
    <row r="361" spans="1:8" ht="21" customHeight="1" x14ac:dyDescent="0.2">
      <c r="A361" s="9" t="s">
        <v>324</v>
      </c>
      <c r="B361" s="12">
        <f>SUM(B362:B366)</f>
        <v>114</v>
      </c>
      <c r="C361" s="12">
        <f t="shared" ref="C361:H361" si="46">SUM(C362:C366)</f>
        <v>7</v>
      </c>
      <c r="D361" s="12">
        <f t="shared" si="46"/>
        <v>107</v>
      </c>
      <c r="E361" s="12">
        <f t="shared" si="46"/>
        <v>1140</v>
      </c>
      <c r="F361" s="12">
        <f t="shared" si="46"/>
        <v>828</v>
      </c>
      <c r="G361" s="13">
        <f t="shared" si="46"/>
        <v>0.83857091100000014</v>
      </c>
      <c r="H361" s="23">
        <f t="shared" si="46"/>
        <v>2178</v>
      </c>
    </row>
    <row r="362" spans="1:8" ht="15" customHeight="1" x14ac:dyDescent="0.2">
      <c r="A362" s="9" t="s">
        <v>691</v>
      </c>
      <c r="B362" s="14">
        <v>35</v>
      </c>
      <c r="C362" s="14">
        <v>2</v>
      </c>
      <c r="D362" s="14">
        <v>33</v>
      </c>
      <c r="E362" s="14">
        <v>268.00000000000006</v>
      </c>
      <c r="F362" s="14">
        <v>165.00000000000003</v>
      </c>
      <c r="G362" s="15">
        <v>0.22919366299999999</v>
      </c>
      <c r="H362" s="24">
        <v>277.00000000000006</v>
      </c>
    </row>
    <row r="363" spans="1:8" ht="15" customHeight="1" x14ac:dyDescent="0.2">
      <c r="A363" s="9" t="s">
        <v>325</v>
      </c>
      <c r="B363" s="14">
        <v>12</v>
      </c>
      <c r="C363" s="14" t="s">
        <v>17</v>
      </c>
      <c r="D363" s="14">
        <v>12</v>
      </c>
      <c r="E363" s="14">
        <v>199.99999999999997</v>
      </c>
      <c r="F363" s="14">
        <v>140</v>
      </c>
      <c r="G363" s="15">
        <v>0.14239740900000003</v>
      </c>
      <c r="H363" s="24">
        <v>137</v>
      </c>
    </row>
    <row r="364" spans="1:8" ht="15" customHeight="1" x14ac:dyDescent="0.2">
      <c r="A364" s="9" t="s">
        <v>326</v>
      </c>
      <c r="B364" s="14">
        <v>6</v>
      </c>
      <c r="C364" s="14">
        <v>3</v>
      </c>
      <c r="D364" s="14">
        <v>3</v>
      </c>
      <c r="E364" s="14">
        <v>55.999999999999993</v>
      </c>
      <c r="F364" s="14">
        <v>28</v>
      </c>
      <c r="G364" s="15">
        <v>3.5917927000000002E-2</v>
      </c>
      <c r="H364" s="24">
        <v>69</v>
      </c>
    </row>
    <row r="365" spans="1:8" ht="15" customHeight="1" x14ac:dyDescent="0.2">
      <c r="A365" s="9" t="s">
        <v>327</v>
      </c>
      <c r="B365" s="14">
        <v>15</v>
      </c>
      <c r="C365" s="14" t="s">
        <v>17</v>
      </c>
      <c r="D365" s="14">
        <v>15</v>
      </c>
      <c r="E365" s="14">
        <v>219.99999999999997</v>
      </c>
      <c r="F365" s="14">
        <v>197.00000000000003</v>
      </c>
      <c r="G365" s="15">
        <v>0.15399567799999997</v>
      </c>
      <c r="H365" s="24">
        <v>400.99999999999994</v>
      </c>
    </row>
    <row r="366" spans="1:8" ht="15" customHeight="1" x14ac:dyDescent="0.2">
      <c r="A366" s="9" t="s">
        <v>328</v>
      </c>
      <c r="B366" s="14">
        <v>46</v>
      </c>
      <c r="C366" s="14">
        <v>2</v>
      </c>
      <c r="D366" s="14">
        <v>44</v>
      </c>
      <c r="E366" s="14">
        <v>395.99999999999994</v>
      </c>
      <c r="F366" s="14">
        <v>298</v>
      </c>
      <c r="G366" s="15">
        <v>0.27706623400000002</v>
      </c>
      <c r="H366" s="24">
        <v>1294.0000000000002</v>
      </c>
    </row>
    <row r="367" spans="1:8" ht="21" customHeight="1" x14ac:dyDescent="0.2">
      <c r="A367" s="9" t="s">
        <v>10</v>
      </c>
      <c r="B367" s="12">
        <f>B368+B378+B403+B419+B431+B437+B443</f>
        <v>2686</v>
      </c>
      <c r="C367" s="12">
        <f t="shared" ref="C367:H367" si="47">C368+C378+C403+C419+C431+C437+C443</f>
        <v>119</v>
      </c>
      <c r="D367" s="12">
        <f t="shared" si="47"/>
        <v>2567</v>
      </c>
      <c r="E367" s="12">
        <f t="shared" si="47"/>
        <v>24331</v>
      </c>
      <c r="F367" s="12">
        <f t="shared" si="47"/>
        <v>15199</v>
      </c>
      <c r="G367" s="13">
        <f t="shared" si="47"/>
        <v>17.753458329000001</v>
      </c>
      <c r="H367" s="23">
        <f t="shared" si="47"/>
        <v>31250.52</v>
      </c>
    </row>
    <row r="368" spans="1:8" ht="21" customHeight="1" x14ac:dyDescent="0.2">
      <c r="A368" s="9" t="s">
        <v>329</v>
      </c>
      <c r="B368" s="12">
        <f>SUM(B369:B377)</f>
        <v>169</v>
      </c>
      <c r="C368" s="12">
        <f t="shared" ref="C368:H368" si="48">SUM(C369:C377)</f>
        <v>5</v>
      </c>
      <c r="D368" s="12">
        <f t="shared" si="48"/>
        <v>164</v>
      </c>
      <c r="E368" s="12">
        <f t="shared" si="48"/>
        <v>1405</v>
      </c>
      <c r="F368" s="12">
        <f t="shared" si="48"/>
        <v>807</v>
      </c>
      <c r="G368" s="13">
        <f t="shared" si="48"/>
        <v>0.96867385600000011</v>
      </c>
      <c r="H368" s="23">
        <f t="shared" si="48"/>
        <v>1258.52</v>
      </c>
    </row>
    <row r="369" spans="1:8" ht="15" customHeight="1" x14ac:dyDescent="0.2">
      <c r="A369" s="9" t="s">
        <v>692</v>
      </c>
      <c r="B369" s="14">
        <v>7</v>
      </c>
      <c r="C369" s="14">
        <v>1</v>
      </c>
      <c r="D369" s="14">
        <v>6</v>
      </c>
      <c r="E369" s="14">
        <v>151</v>
      </c>
      <c r="F369" s="14">
        <v>82</v>
      </c>
      <c r="G369" s="15">
        <v>0.10231821400000002</v>
      </c>
      <c r="H369" s="24">
        <v>75</v>
      </c>
    </row>
    <row r="370" spans="1:8" ht="15" customHeight="1" x14ac:dyDescent="0.2">
      <c r="A370" s="9" t="s">
        <v>330</v>
      </c>
      <c r="B370" s="14">
        <v>41</v>
      </c>
      <c r="C370" s="14" t="s">
        <v>17</v>
      </c>
      <c r="D370" s="14">
        <v>41</v>
      </c>
      <c r="E370" s="14">
        <v>319</v>
      </c>
      <c r="F370" s="14">
        <v>115.00000000000001</v>
      </c>
      <c r="G370" s="15">
        <v>0.21326853800000004</v>
      </c>
      <c r="H370" s="24">
        <v>212.99999999999997</v>
      </c>
    </row>
    <row r="371" spans="1:8" ht="15" customHeight="1" x14ac:dyDescent="0.2">
      <c r="A371" s="9" t="s">
        <v>331</v>
      </c>
      <c r="B371" s="14">
        <v>17</v>
      </c>
      <c r="C371" s="14">
        <v>2</v>
      </c>
      <c r="D371" s="14">
        <v>15</v>
      </c>
      <c r="E371" s="14">
        <v>226.99999999999997</v>
      </c>
      <c r="F371" s="14">
        <v>169</v>
      </c>
      <c r="G371" s="15">
        <v>0.14707631300000004</v>
      </c>
      <c r="H371" s="24">
        <v>183</v>
      </c>
    </row>
    <row r="372" spans="1:8" ht="15" customHeight="1" x14ac:dyDescent="0.2">
      <c r="A372" s="9" t="s">
        <v>332</v>
      </c>
      <c r="B372" s="14">
        <v>4</v>
      </c>
      <c r="C372" s="14" t="s">
        <v>17</v>
      </c>
      <c r="D372" s="14">
        <v>4</v>
      </c>
      <c r="E372" s="14">
        <v>18</v>
      </c>
      <c r="F372" s="14">
        <v>6.9999999999999991</v>
      </c>
      <c r="G372" s="15">
        <v>1.2958963E-2</v>
      </c>
      <c r="H372" s="24">
        <v>6.9999999999999991</v>
      </c>
    </row>
    <row r="373" spans="1:8" ht="15" customHeight="1" x14ac:dyDescent="0.2">
      <c r="A373" s="9" t="s">
        <v>333</v>
      </c>
      <c r="B373" s="14">
        <v>39</v>
      </c>
      <c r="C373" s="14">
        <v>2</v>
      </c>
      <c r="D373" s="14">
        <v>37</v>
      </c>
      <c r="E373" s="14">
        <v>368.00000000000006</v>
      </c>
      <c r="F373" s="14">
        <v>230.99999999999997</v>
      </c>
      <c r="G373" s="15">
        <v>0.26294455900000002</v>
      </c>
      <c r="H373" s="24">
        <v>190.00000000000006</v>
      </c>
    </row>
    <row r="374" spans="1:8" ht="15" customHeight="1" x14ac:dyDescent="0.2">
      <c r="A374" s="9" t="s">
        <v>334</v>
      </c>
      <c r="B374" s="14">
        <v>5</v>
      </c>
      <c r="C374" s="14" t="s">
        <v>17</v>
      </c>
      <c r="D374" s="14">
        <v>5</v>
      </c>
      <c r="E374" s="14">
        <v>21</v>
      </c>
      <c r="F374" s="14">
        <v>15</v>
      </c>
      <c r="G374" s="15">
        <v>1.5118791000000001E-2</v>
      </c>
      <c r="H374" s="24">
        <v>15</v>
      </c>
    </row>
    <row r="375" spans="1:8" ht="15" customHeight="1" x14ac:dyDescent="0.2">
      <c r="A375" s="9" t="s">
        <v>335</v>
      </c>
      <c r="B375" s="14">
        <v>41</v>
      </c>
      <c r="C375" s="14" t="s">
        <v>17</v>
      </c>
      <c r="D375" s="14">
        <v>41</v>
      </c>
      <c r="E375" s="14">
        <v>244.00000000000003</v>
      </c>
      <c r="F375" s="14">
        <v>143.99999999999997</v>
      </c>
      <c r="G375" s="15">
        <v>0.17591072600000004</v>
      </c>
      <c r="H375" s="24">
        <v>527.52</v>
      </c>
    </row>
    <row r="376" spans="1:8" ht="15" customHeight="1" x14ac:dyDescent="0.2">
      <c r="A376" s="9" t="s">
        <v>336</v>
      </c>
      <c r="B376" s="14">
        <v>10</v>
      </c>
      <c r="C376" s="14" t="s">
        <v>17</v>
      </c>
      <c r="D376" s="14">
        <v>10</v>
      </c>
      <c r="E376" s="14">
        <v>39.999999999999993</v>
      </c>
      <c r="F376" s="14">
        <v>29</v>
      </c>
      <c r="G376" s="15">
        <v>2.6838731999999997E-2</v>
      </c>
      <c r="H376" s="24">
        <v>32</v>
      </c>
    </row>
    <row r="377" spans="1:8" ht="15" customHeight="1" x14ac:dyDescent="0.2">
      <c r="A377" s="9" t="s">
        <v>337</v>
      </c>
      <c r="B377" s="14">
        <v>5</v>
      </c>
      <c r="C377" s="14" t="s">
        <v>17</v>
      </c>
      <c r="D377" s="14">
        <v>5</v>
      </c>
      <c r="E377" s="14">
        <v>17</v>
      </c>
      <c r="F377" s="14">
        <v>15</v>
      </c>
      <c r="G377" s="15">
        <v>1.223902E-2</v>
      </c>
      <c r="H377" s="24">
        <v>16</v>
      </c>
    </row>
    <row r="378" spans="1:8" ht="21" customHeight="1" x14ac:dyDescent="0.2">
      <c r="A378" s="9" t="s">
        <v>338</v>
      </c>
      <c r="B378" s="12">
        <f>SUM(B379:B402)</f>
        <v>387</v>
      </c>
      <c r="C378" s="12">
        <f t="shared" ref="C378:H378" si="49">SUM(C379:C402)</f>
        <v>30</v>
      </c>
      <c r="D378" s="12">
        <f t="shared" si="49"/>
        <v>357</v>
      </c>
      <c r="E378" s="12">
        <f t="shared" si="49"/>
        <v>2898</v>
      </c>
      <c r="F378" s="12">
        <f t="shared" si="49"/>
        <v>1902</v>
      </c>
      <c r="G378" s="13">
        <f t="shared" si="49"/>
        <v>2.5662274780000001</v>
      </c>
      <c r="H378" s="23">
        <f t="shared" si="49"/>
        <v>2104.48</v>
      </c>
    </row>
    <row r="379" spans="1:8" ht="15" customHeight="1" x14ac:dyDescent="0.2">
      <c r="A379" s="9" t="s">
        <v>693</v>
      </c>
      <c r="B379" s="14">
        <v>19</v>
      </c>
      <c r="C379" s="14">
        <v>1</v>
      </c>
      <c r="D379" s="14">
        <v>18</v>
      </c>
      <c r="E379" s="14">
        <v>163.00000000000006</v>
      </c>
      <c r="F379" s="14">
        <v>145.99999999999997</v>
      </c>
      <c r="G379" s="15">
        <v>0.115356371</v>
      </c>
      <c r="H379" s="24">
        <v>136.99999999999997</v>
      </c>
    </row>
    <row r="380" spans="1:8" ht="15" customHeight="1" x14ac:dyDescent="0.2">
      <c r="A380" s="9" t="s">
        <v>339</v>
      </c>
      <c r="B380" s="14">
        <v>16</v>
      </c>
      <c r="C380" s="14" t="s">
        <v>17</v>
      </c>
      <c r="D380" s="14">
        <v>16</v>
      </c>
      <c r="E380" s="14">
        <v>197.00000000000003</v>
      </c>
      <c r="F380" s="14">
        <v>101.00000000000001</v>
      </c>
      <c r="G380" s="15">
        <v>0.14183585200000001</v>
      </c>
      <c r="H380" s="24">
        <v>78</v>
      </c>
    </row>
    <row r="381" spans="1:8" ht="15" customHeight="1" x14ac:dyDescent="0.2">
      <c r="A381" s="9" t="s">
        <v>340</v>
      </c>
      <c r="B381" s="14">
        <v>27</v>
      </c>
      <c r="C381" s="14" t="s">
        <v>17</v>
      </c>
      <c r="D381" s="14">
        <v>27</v>
      </c>
      <c r="E381" s="14">
        <v>298</v>
      </c>
      <c r="F381" s="14">
        <v>104</v>
      </c>
      <c r="G381" s="15">
        <v>0.20055435499999999</v>
      </c>
      <c r="H381" s="24">
        <v>160.00000000000003</v>
      </c>
    </row>
    <row r="382" spans="1:8" ht="15" customHeight="1" x14ac:dyDescent="0.2">
      <c r="A382" s="9" t="s">
        <v>341</v>
      </c>
      <c r="B382" s="14">
        <v>38</v>
      </c>
      <c r="C382" s="14">
        <v>3</v>
      </c>
      <c r="D382" s="14">
        <v>35</v>
      </c>
      <c r="E382" s="14">
        <v>313.00000000000006</v>
      </c>
      <c r="F382" s="14">
        <v>278.99999999999994</v>
      </c>
      <c r="G382" s="15">
        <v>0.72727141499999992</v>
      </c>
      <c r="H382" s="24">
        <v>222.47999999999996</v>
      </c>
    </row>
    <row r="383" spans="1:8" ht="15" customHeight="1" x14ac:dyDescent="0.2">
      <c r="A383" s="9" t="s">
        <v>342</v>
      </c>
      <c r="B383" s="14">
        <v>40</v>
      </c>
      <c r="C383" s="14">
        <v>4</v>
      </c>
      <c r="D383" s="14">
        <v>36</v>
      </c>
      <c r="E383" s="14">
        <v>294</v>
      </c>
      <c r="F383" s="14">
        <v>213</v>
      </c>
      <c r="G383" s="15">
        <v>0.21015118500000007</v>
      </c>
      <c r="H383" s="24">
        <v>200.99999999999994</v>
      </c>
    </row>
    <row r="384" spans="1:8" ht="15" customHeight="1" x14ac:dyDescent="0.2">
      <c r="A384" s="9" t="s">
        <v>343</v>
      </c>
      <c r="B384" s="14">
        <v>6</v>
      </c>
      <c r="C384" s="14">
        <v>1</v>
      </c>
      <c r="D384" s="14">
        <v>5</v>
      </c>
      <c r="E384" s="14">
        <v>46</v>
      </c>
      <c r="F384" s="14">
        <v>40</v>
      </c>
      <c r="G384" s="15">
        <v>2.7919365000000005E-2</v>
      </c>
      <c r="H384" s="24">
        <v>36</v>
      </c>
    </row>
    <row r="385" spans="1:8" ht="15" customHeight="1" x14ac:dyDescent="0.2">
      <c r="A385" s="9" t="s">
        <v>344</v>
      </c>
      <c r="B385" s="14">
        <v>8</v>
      </c>
      <c r="C385" s="14">
        <v>1</v>
      </c>
      <c r="D385" s="14">
        <v>7</v>
      </c>
      <c r="E385" s="14">
        <v>49</v>
      </c>
      <c r="F385" s="14">
        <v>44</v>
      </c>
      <c r="G385" s="15">
        <v>3.3678903999999996E-2</v>
      </c>
      <c r="H385" s="24">
        <v>66.000000000000014</v>
      </c>
    </row>
    <row r="386" spans="1:8" ht="15" customHeight="1" x14ac:dyDescent="0.2">
      <c r="A386" s="9" t="s">
        <v>320</v>
      </c>
      <c r="B386" s="14">
        <v>9</v>
      </c>
      <c r="C386" s="14">
        <v>2</v>
      </c>
      <c r="D386" s="14">
        <v>7</v>
      </c>
      <c r="E386" s="14">
        <v>148</v>
      </c>
      <c r="F386" s="14">
        <v>122</v>
      </c>
      <c r="G386" s="15">
        <v>0.10015838799999999</v>
      </c>
      <c r="H386" s="24">
        <v>44</v>
      </c>
    </row>
    <row r="387" spans="1:8" ht="15" customHeight="1" x14ac:dyDescent="0.2">
      <c r="A387" s="9" t="s">
        <v>345</v>
      </c>
      <c r="B387" s="14">
        <v>7</v>
      </c>
      <c r="C387" s="14">
        <v>2</v>
      </c>
      <c r="D387" s="14">
        <v>5</v>
      </c>
      <c r="E387" s="14">
        <v>41</v>
      </c>
      <c r="F387" s="14">
        <v>35</v>
      </c>
      <c r="G387" s="15">
        <v>3.8077752999999999E-2</v>
      </c>
      <c r="H387" s="24">
        <v>112.00000000000003</v>
      </c>
    </row>
    <row r="388" spans="1:8" ht="15" customHeight="1" x14ac:dyDescent="0.2">
      <c r="A388" s="9" t="s">
        <v>346</v>
      </c>
      <c r="B388" s="14">
        <v>14</v>
      </c>
      <c r="C388" s="14">
        <v>1</v>
      </c>
      <c r="D388" s="14">
        <v>13</v>
      </c>
      <c r="E388" s="14">
        <v>137</v>
      </c>
      <c r="F388" s="14">
        <v>86</v>
      </c>
      <c r="G388" s="15">
        <v>9.9676025000000015E-2</v>
      </c>
      <c r="H388" s="24">
        <v>69</v>
      </c>
    </row>
    <row r="389" spans="1:8" ht="15" customHeight="1" x14ac:dyDescent="0.2">
      <c r="A389" s="9" t="s">
        <v>347</v>
      </c>
      <c r="B389" s="14">
        <v>8</v>
      </c>
      <c r="C389" s="14">
        <v>1</v>
      </c>
      <c r="D389" s="14">
        <v>7</v>
      </c>
      <c r="E389" s="14">
        <v>35</v>
      </c>
      <c r="F389" s="14">
        <v>34</v>
      </c>
      <c r="G389" s="15">
        <v>2.5197983E-2</v>
      </c>
      <c r="H389" s="24">
        <v>35</v>
      </c>
    </row>
    <row r="390" spans="1:8" ht="15" customHeight="1" x14ac:dyDescent="0.2">
      <c r="A390" s="9" t="s">
        <v>348</v>
      </c>
      <c r="B390" s="14">
        <v>3</v>
      </c>
      <c r="C390" s="14">
        <v>3</v>
      </c>
      <c r="D390" s="14" t="s">
        <v>17</v>
      </c>
      <c r="E390" s="14">
        <v>12</v>
      </c>
      <c r="F390" s="14">
        <v>10</v>
      </c>
      <c r="G390" s="15">
        <v>8.6393089999999995E-3</v>
      </c>
      <c r="H390" s="24">
        <v>10</v>
      </c>
    </row>
    <row r="391" spans="1:8" ht="15" customHeight="1" x14ac:dyDescent="0.2">
      <c r="A391" s="9" t="s">
        <v>349</v>
      </c>
      <c r="B391" s="14">
        <v>38</v>
      </c>
      <c r="C391" s="14" t="s">
        <v>17</v>
      </c>
      <c r="D391" s="14">
        <v>38</v>
      </c>
      <c r="E391" s="14">
        <v>153.00000000000003</v>
      </c>
      <c r="F391" s="14">
        <v>86</v>
      </c>
      <c r="G391" s="15">
        <v>0.11015118600000001</v>
      </c>
      <c r="H391" s="24">
        <v>81.999999999999972</v>
      </c>
    </row>
    <row r="392" spans="1:8" ht="15" customHeight="1" x14ac:dyDescent="0.2">
      <c r="A392" s="9" t="s">
        <v>350</v>
      </c>
      <c r="B392" s="14">
        <v>48</v>
      </c>
      <c r="C392" s="14" t="s">
        <v>17</v>
      </c>
      <c r="D392" s="14">
        <v>48</v>
      </c>
      <c r="E392" s="14">
        <v>234</v>
      </c>
      <c r="F392" s="14">
        <v>132</v>
      </c>
      <c r="G392" s="15">
        <v>0.16694744299999997</v>
      </c>
      <c r="H392" s="24">
        <v>155.99999999999997</v>
      </c>
    </row>
    <row r="393" spans="1:8" ht="15" customHeight="1" x14ac:dyDescent="0.2">
      <c r="A393" s="9" t="s">
        <v>351</v>
      </c>
      <c r="B393" s="14">
        <v>29</v>
      </c>
      <c r="C393" s="14" t="s">
        <v>17</v>
      </c>
      <c r="D393" s="14">
        <v>29</v>
      </c>
      <c r="E393" s="14">
        <v>177.00000000000003</v>
      </c>
      <c r="F393" s="14">
        <v>117.99999999999999</v>
      </c>
      <c r="G393" s="15">
        <v>0.12367170299999997</v>
      </c>
      <c r="H393" s="24">
        <v>94.000000000000014</v>
      </c>
    </row>
    <row r="394" spans="1:8" ht="15" customHeight="1" x14ac:dyDescent="0.2">
      <c r="A394" s="9" t="s">
        <v>149</v>
      </c>
      <c r="B394" s="14">
        <v>2</v>
      </c>
      <c r="C394" s="14" t="s">
        <v>17</v>
      </c>
      <c r="D394" s="14">
        <v>2</v>
      </c>
      <c r="E394" s="14">
        <v>7</v>
      </c>
      <c r="F394" s="14">
        <v>3</v>
      </c>
      <c r="G394" s="15">
        <v>5.0395969999999998E-3</v>
      </c>
      <c r="H394" s="24">
        <v>5</v>
      </c>
    </row>
    <row r="395" spans="1:8" ht="15" customHeight="1" x14ac:dyDescent="0.2">
      <c r="A395" s="9" t="s">
        <v>352</v>
      </c>
      <c r="B395" s="14">
        <v>3</v>
      </c>
      <c r="C395" s="14" t="s">
        <v>17</v>
      </c>
      <c r="D395" s="14">
        <v>3</v>
      </c>
      <c r="E395" s="14">
        <v>17</v>
      </c>
      <c r="F395" s="14">
        <v>14</v>
      </c>
      <c r="G395" s="15">
        <v>1.2239021000000001E-2</v>
      </c>
      <c r="H395" s="24">
        <v>12</v>
      </c>
    </row>
    <row r="396" spans="1:8" ht="15" customHeight="1" x14ac:dyDescent="0.2">
      <c r="A396" s="9" t="s">
        <v>353</v>
      </c>
      <c r="B396" s="14">
        <v>4</v>
      </c>
      <c r="C396" s="14" t="s">
        <v>17</v>
      </c>
      <c r="D396" s="14">
        <v>4</v>
      </c>
      <c r="E396" s="14">
        <v>41</v>
      </c>
      <c r="F396" s="14">
        <v>31</v>
      </c>
      <c r="G396" s="15">
        <v>2.8718502E-2</v>
      </c>
      <c r="H396" s="24">
        <v>29</v>
      </c>
    </row>
    <row r="397" spans="1:8" ht="15" customHeight="1" x14ac:dyDescent="0.2">
      <c r="A397" s="9" t="s">
        <v>354</v>
      </c>
      <c r="B397" s="14">
        <v>2</v>
      </c>
      <c r="C397" s="14">
        <v>1</v>
      </c>
      <c r="D397" s="14">
        <v>1</v>
      </c>
      <c r="E397" s="14">
        <v>15</v>
      </c>
      <c r="F397" s="14">
        <v>12</v>
      </c>
      <c r="G397" s="15">
        <v>1.0799136000000001E-2</v>
      </c>
      <c r="H397" s="24">
        <v>182</v>
      </c>
    </row>
    <row r="398" spans="1:8" ht="15" customHeight="1" x14ac:dyDescent="0.2">
      <c r="A398" s="9" t="s">
        <v>114</v>
      </c>
      <c r="B398" s="14">
        <v>2</v>
      </c>
      <c r="C398" s="14" t="s">
        <v>17</v>
      </c>
      <c r="D398" s="14">
        <v>2</v>
      </c>
      <c r="E398" s="14">
        <v>15</v>
      </c>
      <c r="F398" s="14">
        <v>12</v>
      </c>
      <c r="G398" s="15">
        <v>1.0799136000000001E-2</v>
      </c>
      <c r="H398" s="24">
        <v>42</v>
      </c>
    </row>
    <row r="399" spans="1:8" ht="15" customHeight="1" x14ac:dyDescent="0.2">
      <c r="A399" s="9" t="s">
        <v>193</v>
      </c>
      <c r="B399" s="14">
        <v>14</v>
      </c>
      <c r="C399" s="14">
        <v>1</v>
      </c>
      <c r="D399" s="14">
        <v>13</v>
      </c>
      <c r="E399" s="14">
        <v>73</v>
      </c>
      <c r="F399" s="14">
        <v>36</v>
      </c>
      <c r="G399" s="15">
        <v>5.4557235000000003E-2</v>
      </c>
      <c r="H399" s="24">
        <v>46</v>
      </c>
    </row>
    <row r="400" spans="1:8" ht="15" customHeight="1" x14ac:dyDescent="0.2">
      <c r="A400" s="9" t="s">
        <v>355</v>
      </c>
      <c r="B400" s="14">
        <v>12</v>
      </c>
      <c r="C400" s="14">
        <v>5</v>
      </c>
      <c r="D400" s="14">
        <v>7</v>
      </c>
      <c r="E400" s="14">
        <v>72</v>
      </c>
      <c r="F400" s="14">
        <v>36</v>
      </c>
      <c r="G400" s="15">
        <v>5.8156946000000001E-2</v>
      </c>
      <c r="H400" s="24">
        <v>70</v>
      </c>
    </row>
    <row r="401" spans="1:8" ht="15" customHeight="1" x14ac:dyDescent="0.2">
      <c r="A401" s="9" t="s">
        <v>356</v>
      </c>
      <c r="B401" s="14">
        <v>20</v>
      </c>
      <c r="C401" s="14" t="s">
        <v>17</v>
      </c>
      <c r="D401" s="14">
        <v>20</v>
      </c>
      <c r="E401" s="14">
        <v>204.99999999999997</v>
      </c>
      <c r="F401" s="14">
        <v>96</v>
      </c>
      <c r="G401" s="15">
        <v>0.14551475900000002</v>
      </c>
      <c r="H401" s="24">
        <v>97.000000000000014</v>
      </c>
    </row>
    <row r="402" spans="1:8" ht="15" customHeight="1" x14ac:dyDescent="0.2">
      <c r="A402" s="9" t="s">
        <v>357</v>
      </c>
      <c r="B402" s="14">
        <v>18</v>
      </c>
      <c r="C402" s="14">
        <v>4</v>
      </c>
      <c r="D402" s="14">
        <v>14</v>
      </c>
      <c r="E402" s="14">
        <v>156</v>
      </c>
      <c r="F402" s="14">
        <v>112</v>
      </c>
      <c r="G402" s="15">
        <v>0.111115909</v>
      </c>
      <c r="H402" s="24">
        <v>119</v>
      </c>
    </row>
    <row r="403" spans="1:8" ht="21" customHeight="1" x14ac:dyDescent="0.2">
      <c r="A403" s="9" t="s">
        <v>358</v>
      </c>
      <c r="B403" s="12">
        <f>SUM(B404:B418)</f>
        <v>681</v>
      </c>
      <c r="C403" s="12">
        <f t="shared" ref="C403:H403" si="50">SUM(C404:C418)</f>
        <v>22</v>
      </c>
      <c r="D403" s="12">
        <f t="shared" si="50"/>
        <v>659</v>
      </c>
      <c r="E403" s="12">
        <f t="shared" si="50"/>
        <v>5546</v>
      </c>
      <c r="F403" s="12">
        <f t="shared" si="50"/>
        <v>3809</v>
      </c>
      <c r="G403" s="13">
        <f t="shared" si="50"/>
        <v>3.9183878809999997</v>
      </c>
      <c r="H403" s="23">
        <f t="shared" si="50"/>
        <v>6095.5199999999995</v>
      </c>
    </row>
    <row r="404" spans="1:8" ht="15" customHeight="1" x14ac:dyDescent="0.2">
      <c r="A404" s="9" t="s">
        <v>694</v>
      </c>
      <c r="B404" s="14">
        <v>65</v>
      </c>
      <c r="C404" s="14">
        <v>13</v>
      </c>
      <c r="D404" s="14">
        <v>52</v>
      </c>
      <c r="E404" s="14">
        <v>766.00000000000011</v>
      </c>
      <c r="F404" s="14">
        <v>441.00000000000006</v>
      </c>
      <c r="G404" s="15">
        <v>0.58766796099999996</v>
      </c>
      <c r="H404" s="24">
        <v>445</v>
      </c>
    </row>
    <row r="405" spans="1:8" ht="15" customHeight="1" x14ac:dyDescent="0.2">
      <c r="A405" s="9" t="s">
        <v>139</v>
      </c>
      <c r="B405" s="14">
        <v>31</v>
      </c>
      <c r="C405" s="14">
        <v>2</v>
      </c>
      <c r="D405" s="14">
        <v>29</v>
      </c>
      <c r="E405" s="14">
        <v>204.00000000000003</v>
      </c>
      <c r="F405" s="14">
        <v>141.99999999999997</v>
      </c>
      <c r="G405" s="15">
        <v>0.15167026500000003</v>
      </c>
      <c r="H405" s="24">
        <v>165.00000000000003</v>
      </c>
    </row>
    <row r="406" spans="1:8" ht="15" customHeight="1" x14ac:dyDescent="0.2">
      <c r="A406" s="9" t="s">
        <v>359</v>
      </c>
      <c r="B406" s="14">
        <v>56</v>
      </c>
      <c r="C406" s="14" t="s">
        <v>17</v>
      </c>
      <c r="D406" s="14">
        <v>56</v>
      </c>
      <c r="E406" s="14">
        <v>674</v>
      </c>
      <c r="F406" s="14">
        <v>475.99999999999989</v>
      </c>
      <c r="G406" s="15">
        <v>0.45206623400000001</v>
      </c>
      <c r="H406" s="24">
        <v>765</v>
      </c>
    </row>
    <row r="407" spans="1:8" ht="15" customHeight="1" x14ac:dyDescent="0.2">
      <c r="A407" s="9" t="s">
        <v>360</v>
      </c>
      <c r="B407" s="14">
        <v>56</v>
      </c>
      <c r="C407" s="14" t="s">
        <v>17</v>
      </c>
      <c r="D407" s="14">
        <v>56</v>
      </c>
      <c r="E407" s="14">
        <v>350.00000000000011</v>
      </c>
      <c r="F407" s="14">
        <v>245.99999999999991</v>
      </c>
      <c r="G407" s="15">
        <v>0.246385888</v>
      </c>
      <c r="H407" s="24">
        <v>188.00000000000003</v>
      </c>
    </row>
    <row r="408" spans="1:8" ht="15" customHeight="1" x14ac:dyDescent="0.2">
      <c r="A408" s="9" t="s">
        <v>361</v>
      </c>
      <c r="B408" s="14">
        <v>46</v>
      </c>
      <c r="C408" s="14">
        <v>1</v>
      </c>
      <c r="D408" s="14">
        <v>45</v>
      </c>
      <c r="E408" s="14">
        <v>358</v>
      </c>
      <c r="F408" s="14">
        <v>287</v>
      </c>
      <c r="G408" s="15">
        <v>0.25822894100000005</v>
      </c>
      <c r="H408" s="24">
        <v>2240</v>
      </c>
    </row>
    <row r="409" spans="1:8" ht="15" customHeight="1" x14ac:dyDescent="0.2">
      <c r="A409" s="9" t="s">
        <v>362</v>
      </c>
      <c r="B409" s="14">
        <v>58</v>
      </c>
      <c r="C409" s="14" t="s">
        <v>17</v>
      </c>
      <c r="D409" s="14">
        <v>58</v>
      </c>
      <c r="E409" s="14">
        <v>502.00000000000011</v>
      </c>
      <c r="F409" s="14">
        <v>353.99999999999994</v>
      </c>
      <c r="G409" s="15">
        <v>0.33782577099999994</v>
      </c>
      <c r="H409" s="24">
        <v>371.99999999999994</v>
      </c>
    </row>
    <row r="410" spans="1:8" ht="15" customHeight="1" x14ac:dyDescent="0.2">
      <c r="A410" s="9" t="s">
        <v>218</v>
      </c>
      <c r="B410" s="14">
        <v>34</v>
      </c>
      <c r="C410" s="14" t="s">
        <v>17</v>
      </c>
      <c r="D410" s="14">
        <v>34</v>
      </c>
      <c r="E410" s="14">
        <v>120.99999999999997</v>
      </c>
      <c r="F410" s="14">
        <v>112</v>
      </c>
      <c r="G410" s="15">
        <v>8.7113031000000007E-2</v>
      </c>
      <c r="H410" s="24">
        <v>112.99999999999999</v>
      </c>
    </row>
    <row r="411" spans="1:8" ht="15" customHeight="1" x14ac:dyDescent="0.2">
      <c r="A411" s="9" t="s">
        <v>363</v>
      </c>
      <c r="B411" s="14">
        <v>72</v>
      </c>
      <c r="C411" s="14" t="s">
        <v>17</v>
      </c>
      <c r="D411" s="14">
        <v>72</v>
      </c>
      <c r="E411" s="14">
        <v>518.00000000000011</v>
      </c>
      <c r="F411" s="14">
        <v>385</v>
      </c>
      <c r="G411" s="15">
        <v>0.35413966499999999</v>
      </c>
      <c r="H411" s="24">
        <v>335.00000000000006</v>
      </c>
    </row>
    <row r="412" spans="1:8" ht="15" customHeight="1" x14ac:dyDescent="0.2">
      <c r="A412" s="9" t="s">
        <v>364</v>
      </c>
      <c r="B412" s="14">
        <v>42</v>
      </c>
      <c r="C412" s="14">
        <v>1</v>
      </c>
      <c r="D412" s="14">
        <v>41</v>
      </c>
      <c r="E412" s="14">
        <v>339.00000000000006</v>
      </c>
      <c r="F412" s="14">
        <v>313.99999999999994</v>
      </c>
      <c r="G412" s="15">
        <v>0.24686825100000001</v>
      </c>
      <c r="H412" s="24">
        <v>310.00000000000011</v>
      </c>
    </row>
    <row r="413" spans="1:8" ht="15" customHeight="1" x14ac:dyDescent="0.2">
      <c r="A413" s="9" t="s">
        <v>322</v>
      </c>
      <c r="B413" s="14">
        <v>16</v>
      </c>
      <c r="C413" s="14">
        <v>2</v>
      </c>
      <c r="D413" s="14">
        <v>14</v>
      </c>
      <c r="E413" s="14">
        <v>172</v>
      </c>
      <c r="F413" s="14">
        <v>150</v>
      </c>
      <c r="G413" s="15">
        <v>0.11599711900000002</v>
      </c>
      <c r="H413" s="24">
        <v>139</v>
      </c>
    </row>
    <row r="414" spans="1:8" ht="15" customHeight="1" x14ac:dyDescent="0.2">
      <c r="A414" s="9" t="s">
        <v>365</v>
      </c>
      <c r="B414" s="14">
        <v>49</v>
      </c>
      <c r="C414" s="14">
        <v>1</v>
      </c>
      <c r="D414" s="14">
        <v>48</v>
      </c>
      <c r="E414" s="14">
        <v>309.00000000000011</v>
      </c>
      <c r="F414" s="14">
        <v>169.00000000000003</v>
      </c>
      <c r="G414" s="15">
        <v>0.20910726699999999</v>
      </c>
      <c r="H414" s="24">
        <v>228.99999999999997</v>
      </c>
    </row>
    <row r="415" spans="1:8" ht="15" customHeight="1" x14ac:dyDescent="0.2">
      <c r="A415" s="9" t="s">
        <v>366</v>
      </c>
      <c r="B415" s="14">
        <v>45</v>
      </c>
      <c r="C415" s="14">
        <v>1</v>
      </c>
      <c r="D415" s="14">
        <v>44</v>
      </c>
      <c r="E415" s="14">
        <v>507.99999999999994</v>
      </c>
      <c r="F415" s="14">
        <v>263.99999999999994</v>
      </c>
      <c r="G415" s="15">
        <v>0.37350611800000005</v>
      </c>
      <c r="H415" s="24">
        <v>216</v>
      </c>
    </row>
    <row r="416" spans="1:8" ht="15" customHeight="1" x14ac:dyDescent="0.2">
      <c r="A416" s="9" t="s">
        <v>367</v>
      </c>
      <c r="B416" s="14">
        <v>29</v>
      </c>
      <c r="C416" s="14">
        <v>1</v>
      </c>
      <c r="D416" s="14">
        <v>28</v>
      </c>
      <c r="E416" s="14">
        <v>175</v>
      </c>
      <c r="F416" s="14">
        <v>95</v>
      </c>
      <c r="G416" s="15">
        <v>0.11703383600000003</v>
      </c>
      <c r="H416" s="24">
        <v>82</v>
      </c>
    </row>
    <row r="417" spans="1:8" ht="15" customHeight="1" x14ac:dyDescent="0.2">
      <c r="A417" s="9" t="s">
        <v>368</v>
      </c>
      <c r="B417" s="14">
        <v>79</v>
      </c>
      <c r="C417" s="14" t="s">
        <v>17</v>
      </c>
      <c r="D417" s="14">
        <v>79</v>
      </c>
      <c r="E417" s="14">
        <v>523.00000000000011</v>
      </c>
      <c r="F417" s="14">
        <v>365</v>
      </c>
      <c r="G417" s="15">
        <v>0.36573793700000007</v>
      </c>
      <c r="H417" s="24">
        <v>486.51999999999981</v>
      </c>
    </row>
    <row r="418" spans="1:8" ht="15" customHeight="1" x14ac:dyDescent="0.2">
      <c r="A418" s="9" t="s">
        <v>369</v>
      </c>
      <c r="B418" s="14">
        <v>3</v>
      </c>
      <c r="C418" s="14" t="s">
        <v>17</v>
      </c>
      <c r="D418" s="14">
        <v>3</v>
      </c>
      <c r="E418" s="14">
        <v>27</v>
      </c>
      <c r="F418" s="14">
        <v>9</v>
      </c>
      <c r="G418" s="15">
        <v>1.5039596999999998E-2</v>
      </c>
      <c r="H418" s="24">
        <v>10</v>
      </c>
    </row>
    <row r="419" spans="1:8" ht="21" customHeight="1" x14ac:dyDescent="0.2">
      <c r="A419" s="9" t="s">
        <v>370</v>
      </c>
      <c r="B419" s="12">
        <f>SUM(B420:B430)</f>
        <v>699</v>
      </c>
      <c r="C419" s="12">
        <f t="shared" ref="C419:G419" si="51">SUM(C420:C430)</f>
        <v>14</v>
      </c>
      <c r="D419" s="12">
        <f t="shared" si="51"/>
        <v>685</v>
      </c>
      <c r="E419" s="12">
        <f t="shared" si="51"/>
        <v>6637.0000000000009</v>
      </c>
      <c r="F419" s="12">
        <f t="shared" si="51"/>
        <v>4418</v>
      </c>
      <c r="G419" s="13">
        <f t="shared" si="51"/>
        <v>4.5922245920000009</v>
      </c>
      <c r="H419" s="23">
        <f>SUM(H420:H430)</f>
        <v>8034</v>
      </c>
    </row>
    <row r="420" spans="1:8" ht="15" customHeight="1" x14ac:dyDescent="0.2">
      <c r="A420" s="9" t="s">
        <v>695</v>
      </c>
      <c r="B420" s="14">
        <v>106</v>
      </c>
      <c r="C420" s="14">
        <v>1</v>
      </c>
      <c r="D420" s="14">
        <v>105</v>
      </c>
      <c r="E420" s="14">
        <v>949.99999999999977</v>
      </c>
      <c r="F420" s="14">
        <v>646.00000000000011</v>
      </c>
      <c r="G420" s="15">
        <v>0.65821453799999996</v>
      </c>
      <c r="H420" s="24">
        <v>856.99999999999966</v>
      </c>
    </row>
    <row r="421" spans="1:8" ht="15" customHeight="1" x14ac:dyDescent="0.2">
      <c r="A421" s="9" t="s">
        <v>371</v>
      </c>
      <c r="B421" s="14">
        <v>92</v>
      </c>
      <c r="C421" s="14">
        <v>7</v>
      </c>
      <c r="D421" s="14">
        <v>85</v>
      </c>
      <c r="E421" s="14">
        <v>895.00000000000023</v>
      </c>
      <c r="F421" s="14">
        <v>618.99999999999989</v>
      </c>
      <c r="G421" s="15">
        <v>0.61413966600000014</v>
      </c>
      <c r="H421" s="24">
        <v>588.99999999999989</v>
      </c>
    </row>
    <row r="422" spans="1:8" ht="15" customHeight="1" x14ac:dyDescent="0.2">
      <c r="A422" s="9" t="s">
        <v>372</v>
      </c>
      <c r="B422" s="14">
        <v>62</v>
      </c>
      <c r="C422" s="14">
        <v>1</v>
      </c>
      <c r="D422" s="14">
        <v>61</v>
      </c>
      <c r="E422" s="14">
        <v>640.00000000000011</v>
      </c>
      <c r="F422" s="14">
        <v>421.99999999999994</v>
      </c>
      <c r="G422" s="15">
        <v>0.45238300500000012</v>
      </c>
      <c r="H422" s="24">
        <v>1987</v>
      </c>
    </row>
    <row r="423" spans="1:8" ht="15" customHeight="1" x14ac:dyDescent="0.2">
      <c r="A423" s="9" t="s">
        <v>373</v>
      </c>
      <c r="B423" s="14">
        <v>86</v>
      </c>
      <c r="C423" s="14">
        <v>3</v>
      </c>
      <c r="D423" s="14">
        <v>83</v>
      </c>
      <c r="E423" s="14">
        <v>982.00000000000034</v>
      </c>
      <c r="F423" s="14">
        <v>559.99999999999977</v>
      </c>
      <c r="G423" s="15">
        <v>0.68758099300000031</v>
      </c>
      <c r="H423" s="24">
        <v>2132</v>
      </c>
    </row>
    <row r="424" spans="1:8" ht="15" customHeight="1" x14ac:dyDescent="0.2">
      <c r="A424" s="9" t="s">
        <v>374</v>
      </c>
      <c r="B424" s="14">
        <v>30</v>
      </c>
      <c r="C424" s="14" t="s">
        <v>17</v>
      </c>
      <c r="D424" s="14">
        <v>30</v>
      </c>
      <c r="E424" s="14">
        <v>262</v>
      </c>
      <c r="F424" s="14">
        <v>214</v>
      </c>
      <c r="G424" s="15">
        <v>0.18503239499999999</v>
      </c>
      <c r="H424" s="24">
        <v>456.00000000000006</v>
      </c>
    </row>
    <row r="425" spans="1:8" ht="15" customHeight="1" x14ac:dyDescent="0.2">
      <c r="A425" s="9" t="s">
        <v>297</v>
      </c>
      <c r="B425" s="14">
        <v>24</v>
      </c>
      <c r="C425" s="14" t="s">
        <v>17</v>
      </c>
      <c r="D425" s="14">
        <v>24</v>
      </c>
      <c r="E425" s="14">
        <v>182</v>
      </c>
      <c r="F425" s="14">
        <v>149.00000000000003</v>
      </c>
      <c r="G425" s="15">
        <v>0.13423326000000002</v>
      </c>
      <c r="H425" s="24">
        <v>163</v>
      </c>
    </row>
    <row r="426" spans="1:8" ht="15" customHeight="1" x14ac:dyDescent="0.2">
      <c r="A426" s="9" t="s">
        <v>375</v>
      </c>
      <c r="B426" s="14">
        <v>31</v>
      </c>
      <c r="C426" s="14" t="s">
        <v>17</v>
      </c>
      <c r="D426" s="14">
        <v>31</v>
      </c>
      <c r="E426" s="14">
        <v>332.00000000000017</v>
      </c>
      <c r="F426" s="14">
        <v>159.00000000000003</v>
      </c>
      <c r="G426" s="15">
        <v>0.22303095700000003</v>
      </c>
      <c r="H426" s="24">
        <v>145</v>
      </c>
    </row>
    <row r="427" spans="1:8" ht="15" customHeight="1" x14ac:dyDescent="0.2">
      <c r="A427" s="9" t="s">
        <v>45</v>
      </c>
      <c r="B427" s="14">
        <v>85</v>
      </c>
      <c r="C427" s="14" t="s">
        <v>17</v>
      </c>
      <c r="D427" s="14">
        <v>85</v>
      </c>
      <c r="E427" s="14">
        <v>709.00000000000034</v>
      </c>
      <c r="F427" s="14">
        <v>564</v>
      </c>
      <c r="G427" s="15">
        <v>0.48677465300000017</v>
      </c>
      <c r="H427" s="24">
        <v>633.99999999999989</v>
      </c>
    </row>
    <row r="428" spans="1:8" ht="15" customHeight="1" x14ac:dyDescent="0.2">
      <c r="A428" s="9" t="s">
        <v>376</v>
      </c>
      <c r="B428" s="14">
        <v>45</v>
      </c>
      <c r="C428" s="14" t="s">
        <v>17</v>
      </c>
      <c r="D428" s="14">
        <v>45</v>
      </c>
      <c r="E428" s="14">
        <v>419.00000000000006</v>
      </c>
      <c r="F428" s="14">
        <v>234</v>
      </c>
      <c r="G428" s="15">
        <v>0.27966882399999993</v>
      </c>
      <c r="H428" s="24">
        <v>209.00000000000006</v>
      </c>
    </row>
    <row r="429" spans="1:8" ht="15" customHeight="1" x14ac:dyDescent="0.2">
      <c r="A429" s="9" t="s">
        <v>377</v>
      </c>
      <c r="B429" s="14">
        <v>106</v>
      </c>
      <c r="C429" s="14">
        <v>1</v>
      </c>
      <c r="D429" s="14">
        <v>105</v>
      </c>
      <c r="E429" s="14">
        <v>864</v>
      </c>
      <c r="F429" s="14">
        <v>594</v>
      </c>
      <c r="G429" s="15">
        <v>0.61829373200000004</v>
      </c>
      <c r="H429" s="24">
        <v>617.00000000000023</v>
      </c>
    </row>
    <row r="430" spans="1:8" ht="15" customHeight="1" x14ac:dyDescent="0.2">
      <c r="A430" s="9" t="s">
        <v>378</v>
      </c>
      <c r="B430" s="14">
        <v>32</v>
      </c>
      <c r="C430" s="14">
        <v>1</v>
      </c>
      <c r="D430" s="14">
        <v>31</v>
      </c>
      <c r="E430" s="14">
        <v>402</v>
      </c>
      <c r="F430" s="14">
        <v>257</v>
      </c>
      <c r="G430" s="15">
        <v>0.25287256899999999</v>
      </c>
      <c r="H430" s="24">
        <v>245</v>
      </c>
    </row>
    <row r="431" spans="1:8" ht="21" customHeight="1" x14ac:dyDescent="0.2">
      <c r="A431" s="9" t="s">
        <v>379</v>
      </c>
      <c r="B431" s="12">
        <f>SUM(B432:B436)</f>
        <v>149</v>
      </c>
      <c r="C431" s="12">
        <f t="shared" ref="C431:H431" si="52">SUM(C432:C436)</f>
        <v>2</v>
      </c>
      <c r="D431" s="12">
        <f t="shared" si="52"/>
        <v>147</v>
      </c>
      <c r="E431" s="12">
        <f t="shared" si="52"/>
        <v>1450.0000000000002</v>
      </c>
      <c r="F431" s="12">
        <f t="shared" si="52"/>
        <v>705</v>
      </c>
      <c r="G431" s="13">
        <f t="shared" si="52"/>
        <v>1.041483076</v>
      </c>
      <c r="H431" s="23">
        <f t="shared" si="52"/>
        <v>1662</v>
      </c>
    </row>
    <row r="432" spans="1:8" ht="15" customHeight="1" x14ac:dyDescent="0.2">
      <c r="A432" s="9" t="s">
        <v>696</v>
      </c>
      <c r="B432" s="14">
        <v>66</v>
      </c>
      <c r="C432" s="14" t="s">
        <v>17</v>
      </c>
      <c r="D432" s="14">
        <v>66</v>
      </c>
      <c r="E432" s="14">
        <v>468.00000000000011</v>
      </c>
      <c r="F432" s="14">
        <v>315.00000000000006</v>
      </c>
      <c r="G432" s="15">
        <v>0.33734341400000001</v>
      </c>
      <c r="H432" s="24">
        <v>299.99999999999994</v>
      </c>
    </row>
    <row r="433" spans="1:8" ht="15" customHeight="1" x14ac:dyDescent="0.2">
      <c r="A433" s="9" t="s">
        <v>380</v>
      </c>
      <c r="B433" s="14">
        <v>56</v>
      </c>
      <c r="C433" s="14">
        <v>1</v>
      </c>
      <c r="D433" s="14">
        <v>55</v>
      </c>
      <c r="E433" s="14">
        <v>308.00000000000006</v>
      </c>
      <c r="F433" s="14">
        <v>166.99999999999997</v>
      </c>
      <c r="G433" s="15">
        <v>0.23134628699999993</v>
      </c>
      <c r="H433" s="24">
        <v>178</v>
      </c>
    </row>
    <row r="434" spans="1:8" ht="15" customHeight="1" x14ac:dyDescent="0.2">
      <c r="A434" s="9" t="s">
        <v>381</v>
      </c>
      <c r="B434" s="14">
        <v>8</v>
      </c>
      <c r="C434" s="14">
        <v>1</v>
      </c>
      <c r="D434" s="14">
        <v>7</v>
      </c>
      <c r="E434" s="14">
        <v>181</v>
      </c>
      <c r="F434" s="14">
        <v>35</v>
      </c>
      <c r="G434" s="15">
        <v>0.12583873200000001</v>
      </c>
      <c r="H434" s="24">
        <v>37</v>
      </c>
    </row>
    <row r="435" spans="1:8" ht="15" customHeight="1" x14ac:dyDescent="0.2">
      <c r="A435" s="9" t="s">
        <v>382</v>
      </c>
      <c r="B435" s="14">
        <v>5</v>
      </c>
      <c r="C435" s="14" t="s">
        <v>17</v>
      </c>
      <c r="D435" s="14">
        <v>5</v>
      </c>
      <c r="E435" s="14">
        <v>31</v>
      </c>
      <c r="F435" s="14">
        <v>21</v>
      </c>
      <c r="G435" s="15">
        <v>2.2318213999999999E-2</v>
      </c>
      <c r="H435" s="24">
        <v>53</v>
      </c>
    </row>
    <row r="436" spans="1:8" ht="15" customHeight="1" x14ac:dyDescent="0.2">
      <c r="A436" s="9" t="s">
        <v>383</v>
      </c>
      <c r="B436" s="14">
        <v>14</v>
      </c>
      <c r="C436" s="14" t="s">
        <v>17</v>
      </c>
      <c r="D436" s="14">
        <v>14</v>
      </c>
      <c r="E436" s="14">
        <v>462</v>
      </c>
      <c r="F436" s="14">
        <v>166.99999999999997</v>
      </c>
      <c r="G436" s="15">
        <v>0.32463642900000006</v>
      </c>
      <c r="H436" s="24">
        <v>1094</v>
      </c>
    </row>
    <row r="437" spans="1:8" ht="21" customHeight="1" x14ac:dyDescent="0.2">
      <c r="A437" s="9" t="s">
        <v>384</v>
      </c>
      <c r="B437" s="12">
        <f>SUM(B438:B442)</f>
        <v>252</v>
      </c>
      <c r="C437" s="12">
        <f t="shared" ref="C437:H437" si="53">SUM(C438:C442)</f>
        <v>15</v>
      </c>
      <c r="D437" s="12">
        <f t="shared" si="53"/>
        <v>237</v>
      </c>
      <c r="E437" s="12">
        <f t="shared" si="53"/>
        <v>2167.0000000000005</v>
      </c>
      <c r="F437" s="12">
        <f t="shared" si="53"/>
        <v>1486.9999999999998</v>
      </c>
      <c r="G437" s="13">
        <f t="shared" si="53"/>
        <v>1.5471490109999997</v>
      </c>
      <c r="H437" s="23">
        <f t="shared" si="53"/>
        <v>2552.0000000000005</v>
      </c>
    </row>
    <row r="438" spans="1:8" ht="15" customHeight="1" x14ac:dyDescent="0.2">
      <c r="A438" s="9" t="s">
        <v>697</v>
      </c>
      <c r="B438" s="14">
        <v>64</v>
      </c>
      <c r="C438" s="14">
        <v>2</v>
      </c>
      <c r="D438" s="14">
        <v>62</v>
      </c>
      <c r="E438" s="14">
        <v>279.00000000000011</v>
      </c>
      <c r="F438" s="14">
        <v>164</v>
      </c>
      <c r="G438" s="15">
        <v>0.39566594199999994</v>
      </c>
      <c r="H438" s="24">
        <v>327.99999999999989</v>
      </c>
    </row>
    <row r="439" spans="1:8" ht="15" customHeight="1" x14ac:dyDescent="0.2">
      <c r="A439" s="9" t="s">
        <v>385</v>
      </c>
      <c r="B439" s="14">
        <v>37</v>
      </c>
      <c r="C439" s="14">
        <v>5</v>
      </c>
      <c r="D439" s="14">
        <v>32</v>
      </c>
      <c r="E439" s="14">
        <v>333.00000000000006</v>
      </c>
      <c r="F439" s="14">
        <v>268.99999999999994</v>
      </c>
      <c r="G439" s="15">
        <v>0.24639308800000004</v>
      </c>
      <c r="H439" s="24">
        <v>298</v>
      </c>
    </row>
    <row r="440" spans="1:8" ht="15" customHeight="1" x14ac:dyDescent="0.2">
      <c r="A440" s="9" t="s">
        <v>386</v>
      </c>
      <c r="B440" s="14">
        <v>39</v>
      </c>
      <c r="C440" s="14">
        <v>3</v>
      </c>
      <c r="D440" s="14">
        <v>36</v>
      </c>
      <c r="E440" s="14">
        <v>856</v>
      </c>
      <c r="F440" s="14">
        <v>512.99999999999989</v>
      </c>
      <c r="G440" s="15">
        <v>0.36151187699999993</v>
      </c>
      <c r="H440" s="24">
        <v>436</v>
      </c>
    </row>
    <row r="441" spans="1:8" ht="15" customHeight="1" x14ac:dyDescent="0.2">
      <c r="A441" s="9" t="s">
        <v>177</v>
      </c>
      <c r="B441" s="14">
        <v>35</v>
      </c>
      <c r="C441" s="14">
        <v>2</v>
      </c>
      <c r="D441" s="14">
        <v>33</v>
      </c>
      <c r="E441" s="14">
        <v>283</v>
      </c>
      <c r="F441" s="14">
        <v>209.99999999999997</v>
      </c>
      <c r="G441" s="15">
        <v>0.20567314199999995</v>
      </c>
      <c r="H441" s="24">
        <v>1103.9999999999998</v>
      </c>
    </row>
    <row r="442" spans="1:8" ht="15" customHeight="1" x14ac:dyDescent="0.2">
      <c r="A442" s="9" t="s">
        <v>387</v>
      </c>
      <c r="B442" s="14">
        <v>77</v>
      </c>
      <c r="C442" s="14">
        <v>3</v>
      </c>
      <c r="D442" s="14">
        <v>74</v>
      </c>
      <c r="E442" s="14">
        <v>416.00000000000011</v>
      </c>
      <c r="F442" s="14">
        <v>331</v>
      </c>
      <c r="G442" s="15">
        <v>0.33790496199999992</v>
      </c>
      <c r="H442" s="24">
        <v>386.00000000000028</v>
      </c>
    </row>
    <row r="443" spans="1:8" ht="21" customHeight="1" x14ac:dyDescent="0.2">
      <c r="A443" s="9" t="s">
        <v>388</v>
      </c>
      <c r="B443" s="12">
        <f>SUM(B444:B454)</f>
        <v>349</v>
      </c>
      <c r="C443" s="12">
        <f t="shared" ref="C443:H443" si="54">SUM(C444:C454)</f>
        <v>31</v>
      </c>
      <c r="D443" s="12">
        <f t="shared" si="54"/>
        <v>318</v>
      </c>
      <c r="E443" s="12">
        <f t="shared" si="54"/>
        <v>4228</v>
      </c>
      <c r="F443" s="12">
        <f t="shared" si="54"/>
        <v>2071</v>
      </c>
      <c r="G443" s="13">
        <f t="shared" si="54"/>
        <v>3.1193124349999999</v>
      </c>
      <c r="H443" s="23">
        <f t="shared" si="54"/>
        <v>9544</v>
      </c>
    </row>
    <row r="444" spans="1:8" ht="15" customHeight="1" x14ac:dyDescent="0.2">
      <c r="A444" s="9" t="s">
        <v>698</v>
      </c>
      <c r="B444" s="14">
        <v>21</v>
      </c>
      <c r="C444" s="14">
        <v>1</v>
      </c>
      <c r="D444" s="14">
        <v>20</v>
      </c>
      <c r="E444" s="14">
        <v>192.00000000000003</v>
      </c>
      <c r="F444" s="14">
        <v>159</v>
      </c>
      <c r="G444" s="15">
        <v>0.13903527399999996</v>
      </c>
      <c r="H444" s="24">
        <v>338</v>
      </c>
    </row>
    <row r="445" spans="1:8" ht="15" customHeight="1" x14ac:dyDescent="0.2">
      <c r="A445" s="9" t="s">
        <v>389</v>
      </c>
      <c r="B445" s="14">
        <v>25</v>
      </c>
      <c r="C445" s="14" t="s">
        <v>17</v>
      </c>
      <c r="D445" s="14">
        <v>25</v>
      </c>
      <c r="E445" s="14">
        <v>150.99999999999994</v>
      </c>
      <c r="F445" s="14">
        <v>78</v>
      </c>
      <c r="G445" s="15">
        <v>0.10871130100000002</v>
      </c>
      <c r="H445" s="24">
        <v>62.000000000000014</v>
      </c>
    </row>
    <row r="446" spans="1:8" ht="15" customHeight="1" x14ac:dyDescent="0.2">
      <c r="A446" s="9" t="s">
        <v>390</v>
      </c>
      <c r="B446" s="14">
        <v>37</v>
      </c>
      <c r="C446" s="14">
        <v>2</v>
      </c>
      <c r="D446" s="14">
        <v>35</v>
      </c>
      <c r="E446" s="14">
        <v>1554.0000000000002</v>
      </c>
      <c r="F446" s="14">
        <v>244.99999999999994</v>
      </c>
      <c r="G446" s="15">
        <v>1.1208711290000002</v>
      </c>
      <c r="H446" s="24">
        <v>626</v>
      </c>
    </row>
    <row r="447" spans="1:8" ht="15" customHeight="1" x14ac:dyDescent="0.2">
      <c r="A447" s="9" t="s">
        <v>391</v>
      </c>
      <c r="B447" s="14">
        <v>45</v>
      </c>
      <c r="C447" s="14">
        <v>26</v>
      </c>
      <c r="D447" s="14">
        <v>19</v>
      </c>
      <c r="E447" s="14">
        <v>395.99999999999994</v>
      </c>
      <c r="F447" s="14">
        <v>229.99999999999997</v>
      </c>
      <c r="G447" s="15">
        <v>0.39314974500000022</v>
      </c>
      <c r="H447" s="24">
        <v>6406</v>
      </c>
    </row>
    <row r="448" spans="1:8" ht="15" customHeight="1" x14ac:dyDescent="0.2">
      <c r="A448" s="9" t="s">
        <v>392</v>
      </c>
      <c r="B448" s="14">
        <v>28</v>
      </c>
      <c r="C448" s="14" t="s">
        <v>17</v>
      </c>
      <c r="D448" s="14">
        <v>28</v>
      </c>
      <c r="E448" s="14">
        <v>265.00000000000006</v>
      </c>
      <c r="F448" s="14">
        <v>182</v>
      </c>
      <c r="G448" s="15">
        <v>0.179193664</v>
      </c>
      <c r="H448" s="24">
        <v>177</v>
      </c>
    </row>
    <row r="449" spans="1:8" ht="15" customHeight="1" x14ac:dyDescent="0.2">
      <c r="A449" s="9" t="s">
        <v>393</v>
      </c>
      <c r="B449" s="14">
        <v>12</v>
      </c>
      <c r="C449" s="14" t="s">
        <v>17</v>
      </c>
      <c r="D449" s="14">
        <v>12</v>
      </c>
      <c r="E449" s="14">
        <v>149.99999999999997</v>
      </c>
      <c r="F449" s="14">
        <v>145</v>
      </c>
      <c r="G449" s="15">
        <v>0.10679625600000001</v>
      </c>
      <c r="H449" s="24">
        <v>211</v>
      </c>
    </row>
    <row r="450" spans="1:8" ht="15" customHeight="1" x14ac:dyDescent="0.2">
      <c r="A450" s="9" t="s">
        <v>394</v>
      </c>
      <c r="B450" s="14">
        <v>2</v>
      </c>
      <c r="C450" s="14">
        <v>1</v>
      </c>
      <c r="D450" s="14">
        <v>1</v>
      </c>
      <c r="E450" s="14">
        <v>8</v>
      </c>
      <c r="F450" s="14">
        <v>8</v>
      </c>
      <c r="G450" s="15">
        <v>5.7595390000000002E-3</v>
      </c>
      <c r="H450" s="24">
        <v>18</v>
      </c>
    </row>
    <row r="451" spans="1:8" ht="15" customHeight="1" x14ac:dyDescent="0.2">
      <c r="A451" s="9" t="s">
        <v>395</v>
      </c>
      <c r="B451" s="14">
        <v>71</v>
      </c>
      <c r="C451" s="14">
        <v>1</v>
      </c>
      <c r="D451" s="14">
        <v>70</v>
      </c>
      <c r="E451" s="14">
        <v>618</v>
      </c>
      <c r="F451" s="14">
        <v>435.00000000000006</v>
      </c>
      <c r="G451" s="15">
        <v>0.43734340899999996</v>
      </c>
      <c r="H451" s="24">
        <v>408.99999999999994</v>
      </c>
    </row>
    <row r="452" spans="1:8" ht="15" customHeight="1" x14ac:dyDescent="0.2">
      <c r="A452" s="9" t="s">
        <v>396</v>
      </c>
      <c r="B452" s="14">
        <v>44</v>
      </c>
      <c r="C452" s="14" t="s">
        <v>17</v>
      </c>
      <c r="D452" s="14">
        <v>44</v>
      </c>
      <c r="E452" s="14">
        <v>225.00000000000011</v>
      </c>
      <c r="F452" s="14">
        <v>159.99999999999997</v>
      </c>
      <c r="G452" s="15">
        <v>0.15758819099999999</v>
      </c>
      <c r="H452" s="24">
        <v>151.99999999999997</v>
      </c>
    </row>
    <row r="453" spans="1:8" ht="15" customHeight="1" x14ac:dyDescent="0.2">
      <c r="A453" s="9" t="s">
        <v>397</v>
      </c>
      <c r="B453" s="14">
        <v>43</v>
      </c>
      <c r="C453" s="14" t="s">
        <v>17</v>
      </c>
      <c r="D453" s="14">
        <v>43</v>
      </c>
      <c r="E453" s="14">
        <v>450.99999999999994</v>
      </c>
      <c r="F453" s="14">
        <v>291.99999999999994</v>
      </c>
      <c r="G453" s="15">
        <v>0.32390928499999994</v>
      </c>
      <c r="H453" s="24">
        <v>401.99999999999994</v>
      </c>
    </row>
    <row r="454" spans="1:8" ht="15" customHeight="1" x14ac:dyDescent="0.2">
      <c r="A454" s="9" t="s">
        <v>398</v>
      </c>
      <c r="B454" s="14">
        <v>21</v>
      </c>
      <c r="C454" s="14" t="s">
        <v>17</v>
      </c>
      <c r="D454" s="14">
        <v>21</v>
      </c>
      <c r="E454" s="14">
        <v>218</v>
      </c>
      <c r="F454" s="14">
        <v>137</v>
      </c>
      <c r="G454" s="15">
        <v>0.14695464200000002</v>
      </c>
      <c r="H454" s="24">
        <v>743</v>
      </c>
    </row>
    <row r="455" spans="1:8" ht="21" customHeight="1" x14ac:dyDescent="0.2">
      <c r="A455" s="9" t="s">
        <v>11</v>
      </c>
      <c r="B455" s="12">
        <f>B456+B461+B468+B473+B496</f>
        <v>4710</v>
      </c>
      <c r="C455" s="12">
        <f t="shared" ref="C455:H455" si="55">C456+C461+C468+C473+C496</f>
        <v>499</v>
      </c>
      <c r="D455" s="12">
        <f t="shared" si="55"/>
        <v>4211</v>
      </c>
      <c r="E455" s="12">
        <f t="shared" si="55"/>
        <v>114215.99999999997</v>
      </c>
      <c r="F455" s="12">
        <f t="shared" si="55"/>
        <v>77147</v>
      </c>
      <c r="G455" s="13">
        <f t="shared" si="55"/>
        <v>94.622050917999999</v>
      </c>
      <c r="H455" s="23">
        <f t="shared" si="55"/>
        <v>95574.399999999994</v>
      </c>
    </row>
    <row r="456" spans="1:8" ht="21" customHeight="1" x14ac:dyDescent="0.2">
      <c r="A456" s="9" t="s">
        <v>399</v>
      </c>
      <c r="B456" s="12">
        <f>SUM(B457:B460)</f>
        <v>36</v>
      </c>
      <c r="C456" s="12">
        <f t="shared" ref="C456:H456" si="56">SUM(C457:C460)</f>
        <v>7</v>
      </c>
      <c r="D456" s="12">
        <f t="shared" si="56"/>
        <v>29</v>
      </c>
      <c r="E456" s="12">
        <f t="shared" si="56"/>
        <v>816</v>
      </c>
      <c r="F456" s="12">
        <f t="shared" si="56"/>
        <v>481</v>
      </c>
      <c r="G456" s="13">
        <f t="shared" si="56"/>
        <v>0.57351331900000002</v>
      </c>
      <c r="H456" s="23">
        <f t="shared" si="56"/>
        <v>1898</v>
      </c>
    </row>
    <row r="457" spans="1:8" ht="15" customHeight="1" x14ac:dyDescent="0.2">
      <c r="A457" s="9" t="s">
        <v>699</v>
      </c>
      <c r="B457" s="14">
        <v>9</v>
      </c>
      <c r="C457" s="14">
        <v>1</v>
      </c>
      <c r="D457" s="14">
        <v>8</v>
      </c>
      <c r="E457" s="14">
        <v>209</v>
      </c>
      <c r="F457" s="14">
        <v>77.000000000000014</v>
      </c>
      <c r="G457" s="15">
        <v>0.14087833</v>
      </c>
      <c r="H457" s="24">
        <v>555.00000000000011</v>
      </c>
    </row>
    <row r="458" spans="1:8" ht="15" customHeight="1" x14ac:dyDescent="0.2">
      <c r="A458" s="9" t="s">
        <v>400</v>
      </c>
      <c r="B458" s="14">
        <v>1</v>
      </c>
      <c r="C458" s="14" t="s">
        <v>17</v>
      </c>
      <c r="D458" s="14">
        <v>1</v>
      </c>
      <c r="E458" s="14">
        <v>20</v>
      </c>
      <c r="F458" s="14">
        <v>20</v>
      </c>
      <c r="G458" s="15">
        <v>0.01</v>
      </c>
      <c r="H458" s="24">
        <v>20</v>
      </c>
    </row>
    <row r="459" spans="1:8" ht="15" customHeight="1" x14ac:dyDescent="0.2">
      <c r="A459" s="9" t="s">
        <v>401</v>
      </c>
      <c r="B459" s="14">
        <v>10</v>
      </c>
      <c r="C459" s="14">
        <v>2</v>
      </c>
      <c r="D459" s="14">
        <v>8</v>
      </c>
      <c r="E459" s="14">
        <v>286</v>
      </c>
      <c r="F459" s="14">
        <v>171</v>
      </c>
      <c r="G459" s="15">
        <v>0.208718502</v>
      </c>
      <c r="H459" s="24">
        <v>541</v>
      </c>
    </row>
    <row r="460" spans="1:8" ht="15" customHeight="1" x14ac:dyDescent="0.2">
      <c r="A460" s="9" t="s">
        <v>402</v>
      </c>
      <c r="B460" s="14">
        <v>16</v>
      </c>
      <c r="C460" s="14">
        <v>4</v>
      </c>
      <c r="D460" s="14">
        <v>12</v>
      </c>
      <c r="E460" s="14">
        <v>301</v>
      </c>
      <c r="F460" s="14">
        <v>213</v>
      </c>
      <c r="G460" s="15">
        <v>0.21391648699999999</v>
      </c>
      <c r="H460" s="24">
        <v>782</v>
      </c>
    </row>
    <row r="461" spans="1:8" ht="21" customHeight="1" x14ac:dyDescent="0.2">
      <c r="A461" s="9" t="s">
        <v>403</v>
      </c>
      <c r="B461" s="12">
        <f>SUM(B462:B467)</f>
        <v>1013</v>
      </c>
      <c r="C461" s="12">
        <f t="shared" ref="C461:H461" si="57">SUM(C462:C467)</f>
        <v>67</v>
      </c>
      <c r="D461" s="12">
        <f t="shared" si="57"/>
        <v>946</v>
      </c>
      <c r="E461" s="12">
        <f t="shared" si="57"/>
        <v>65585.999999999985</v>
      </c>
      <c r="F461" s="12">
        <f t="shared" si="57"/>
        <v>47307.999999999993</v>
      </c>
      <c r="G461" s="13">
        <f t="shared" si="57"/>
        <v>50.563239719999999</v>
      </c>
      <c r="H461" s="23">
        <f t="shared" si="57"/>
        <v>44651</v>
      </c>
    </row>
    <row r="462" spans="1:8" ht="15" customHeight="1" x14ac:dyDescent="0.2">
      <c r="A462" s="9" t="s">
        <v>726</v>
      </c>
      <c r="B462" s="14">
        <v>207</v>
      </c>
      <c r="C462" s="14">
        <v>29</v>
      </c>
      <c r="D462" s="14">
        <v>178</v>
      </c>
      <c r="E462" s="14">
        <v>2142.0000000000014</v>
      </c>
      <c r="F462" s="14">
        <v>1427</v>
      </c>
      <c r="G462" s="15">
        <v>2.1453131720000003</v>
      </c>
      <c r="H462" s="24">
        <v>2080.9999999999995</v>
      </c>
    </row>
    <row r="463" spans="1:8" ht="15" customHeight="1" x14ac:dyDescent="0.2">
      <c r="A463" s="9" t="s">
        <v>404</v>
      </c>
      <c r="B463" s="14">
        <v>17</v>
      </c>
      <c r="C463" s="14">
        <v>1</v>
      </c>
      <c r="D463" s="14">
        <v>16</v>
      </c>
      <c r="E463" s="14">
        <v>416.00000000000011</v>
      </c>
      <c r="F463" s="14">
        <v>305.99999999999994</v>
      </c>
      <c r="G463" s="15">
        <v>0.28591792699999996</v>
      </c>
      <c r="H463" s="24">
        <v>199</v>
      </c>
    </row>
    <row r="464" spans="1:8" ht="15" customHeight="1" x14ac:dyDescent="0.2">
      <c r="A464" s="9" t="s">
        <v>405</v>
      </c>
      <c r="B464" s="14">
        <v>46</v>
      </c>
      <c r="C464" s="14">
        <v>8</v>
      </c>
      <c r="D464" s="14">
        <v>38</v>
      </c>
      <c r="E464" s="14">
        <v>4637</v>
      </c>
      <c r="F464" s="14">
        <v>1351.9999999999998</v>
      </c>
      <c r="G464" s="15">
        <v>3.3462275019999992</v>
      </c>
      <c r="H464" s="24">
        <v>1419</v>
      </c>
    </row>
    <row r="465" spans="1:8" ht="15" customHeight="1" x14ac:dyDescent="0.2">
      <c r="A465" s="9" t="s">
        <v>406</v>
      </c>
      <c r="B465" s="14">
        <v>58</v>
      </c>
      <c r="C465" s="14">
        <v>10</v>
      </c>
      <c r="D465" s="14">
        <v>48</v>
      </c>
      <c r="E465" s="14">
        <v>1717.9999999999998</v>
      </c>
      <c r="F465" s="14">
        <v>1010.9999999999997</v>
      </c>
      <c r="G465" s="15">
        <v>1.2187041029999999</v>
      </c>
      <c r="H465" s="24">
        <v>889.00000000000023</v>
      </c>
    </row>
    <row r="466" spans="1:8" ht="15" customHeight="1" x14ac:dyDescent="0.2">
      <c r="A466" s="9" t="s">
        <v>729</v>
      </c>
      <c r="B466" s="14">
        <v>159</v>
      </c>
      <c r="C466" s="14">
        <v>3</v>
      </c>
      <c r="D466" s="14">
        <v>156</v>
      </c>
      <c r="E466" s="14">
        <v>45738.999999999985</v>
      </c>
      <c r="F466" s="14">
        <v>35701.999999999993</v>
      </c>
      <c r="G466" s="15">
        <v>34.701274296999991</v>
      </c>
      <c r="H466" s="24">
        <v>32570.999999999996</v>
      </c>
    </row>
    <row r="467" spans="1:8" ht="15" customHeight="1" x14ac:dyDescent="0.2">
      <c r="A467" s="9" t="s">
        <v>407</v>
      </c>
      <c r="B467" s="14">
        <v>526</v>
      </c>
      <c r="C467" s="14">
        <v>16</v>
      </c>
      <c r="D467" s="14">
        <v>510</v>
      </c>
      <c r="E467" s="14">
        <v>10933.999999999995</v>
      </c>
      <c r="F467" s="14">
        <v>7510</v>
      </c>
      <c r="G467" s="15">
        <v>8.8658027190000066</v>
      </c>
      <c r="H467" s="24">
        <v>7492</v>
      </c>
    </row>
    <row r="468" spans="1:8" ht="21" customHeight="1" x14ac:dyDescent="0.2">
      <c r="A468" s="9" t="s">
        <v>408</v>
      </c>
      <c r="B468" s="12">
        <f>SUM(B469:B472)</f>
        <v>78</v>
      </c>
      <c r="C468" s="12">
        <f t="shared" ref="C468:H468" si="58">SUM(C469:C472)</f>
        <v>36</v>
      </c>
      <c r="D468" s="12">
        <f t="shared" si="58"/>
        <v>42</v>
      </c>
      <c r="E468" s="12">
        <f t="shared" si="58"/>
        <v>5319.0000000000009</v>
      </c>
      <c r="F468" s="12">
        <f t="shared" si="58"/>
        <v>2286.9999999999995</v>
      </c>
      <c r="G468" s="13">
        <f t="shared" si="58"/>
        <v>5.7911281470000002</v>
      </c>
      <c r="H468" s="23">
        <f t="shared" si="58"/>
        <v>11216</v>
      </c>
    </row>
    <row r="469" spans="1:8" ht="15" customHeight="1" x14ac:dyDescent="0.2">
      <c r="A469" s="9" t="s">
        <v>700</v>
      </c>
      <c r="B469" s="14">
        <v>34</v>
      </c>
      <c r="C469" s="14">
        <v>10</v>
      </c>
      <c r="D469" s="14">
        <v>24</v>
      </c>
      <c r="E469" s="14">
        <v>3310.0000000000009</v>
      </c>
      <c r="F469" s="14">
        <v>988.99999999999989</v>
      </c>
      <c r="G469" s="15">
        <v>3.3587976959999999</v>
      </c>
      <c r="H469" s="24">
        <v>785</v>
      </c>
    </row>
    <row r="470" spans="1:8" ht="15" customHeight="1" x14ac:dyDescent="0.2">
      <c r="A470" s="9" t="s">
        <v>409</v>
      </c>
      <c r="B470" s="14">
        <v>14</v>
      </c>
      <c r="C470" s="14">
        <v>5</v>
      </c>
      <c r="D470" s="14">
        <v>9</v>
      </c>
      <c r="E470" s="14">
        <v>178</v>
      </c>
      <c r="F470" s="14">
        <v>75.999999999999986</v>
      </c>
      <c r="G470" s="15">
        <v>0.12111590900000002</v>
      </c>
      <c r="H470" s="24">
        <v>93</v>
      </c>
    </row>
    <row r="471" spans="1:8" ht="15" customHeight="1" x14ac:dyDescent="0.2">
      <c r="A471" s="9" t="s">
        <v>410</v>
      </c>
      <c r="B471" s="14">
        <v>3</v>
      </c>
      <c r="C471" s="14">
        <v>2</v>
      </c>
      <c r="D471" s="14">
        <v>1</v>
      </c>
      <c r="E471" s="14">
        <v>900</v>
      </c>
      <c r="F471" s="14">
        <v>600</v>
      </c>
      <c r="G471" s="15">
        <v>1.5</v>
      </c>
      <c r="H471" s="24">
        <v>9400</v>
      </c>
    </row>
    <row r="472" spans="1:8" ht="15" customHeight="1" x14ac:dyDescent="0.2">
      <c r="A472" s="9" t="s">
        <v>411</v>
      </c>
      <c r="B472" s="14">
        <v>27</v>
      </c>
      <c r="C472" s="14">
        <v>19</v>
      </c>
      <c r="D472" s="14">
        <v>8</v>
      </c>
      <c r="E472" s="14">
        <v>931.00000000000023</v>
      </c>
      <c r="F472" s="14">
        <v>621.99999999999989</v>
      </c>
      <c r="G472" s="15">
        <v>0.81121454199999998</v>
      </c>
      <c r="H472" s="24">
        <v>938</v>
      </c>
    </row>
    <row r="473" spans="1:8" ht="21" customHeight="1" x14ac:dyDescent="0.2">
      <c r="A473" s="9" t="s">
        <v>412</v>
      </c>
      <c r="B473" s="12">
        <f>SUM(B474:B495)</f>
        <v>3338</v>
      </c>
      <c r="C473" s="12">
        <f t="shared" ref="C473:H473" si="59">SUM(C474:C495)</f>
        <v>327</v>
      </c>
      <c r="D473" s="12">
        <f t="shared" si="59"/>
        <v>3011</v>
      </c>
      <c r="E473" s="12">
        <f t="shared" si="59"/>
        <v>40845.999999999993</v>
      </c>
      <c r="F473" s="12">
        <f t="shared" si="59"/>
        <v>26202</v>
      </c>
      <c r="G473" s="13">
        <f t="shared" si="59"/>
        <v>36.501549869999991</v>
      </c>
      <c r="H473" s="23">
        <f t="shared" si="59"/>
        <v>36202.399999999994</v>
      </c>
    </row>
    <row r="474" spans="1:8" ht="15" customHeight="1" x14ac:dyDescent="0.2">
      <c r="A474" s="9" t="s">
        <v>413</v>
      </c>
      <c r="B474" s="14">
        <v>1</v>
      </c>
      <c r="C474" s="14" t="s">
        <v>17</v>
      </c>
      <c r="D474" s="14">
        <v>1</v>
      </c>
      <c r="E474" s="14">
        <v>15</v>
      </c>
      <c r="F474" s="14">
        <v>15</v>
      </c>
      <c r="G474" s="15">
        <v>0.01</v>
      </c>
      <c r="H474" s="24">
        <v>30</v>
      </c>
    </row>
    <row r="475" spans="1:8" ht="15" customHeight="1" x14ac:dyDescent="0.2">
      <c r="A475" s="9" t="s">
        <v>414</v>
      </c>
      <c r="B475" s="14">
        <v>13</v>
      </c>
      <c r="C475" s="14">
        <v>8</v>
      </c>
      <c r="D475" s="14">
        <v>5</v>
      </c>
      <c r="E475" s="14">
        <v>602</v>
      </c>
      <c r="F475" s="14">
        <v>568</v>
      </c>
      <c r="G475" s="15">
        <v>0.43439884800000006</v>
      </c>
      <c r="H475" s="24">
        <v>1211</v>
      </c>
    </row>
    <row r="476" spans="1:8" ht="15" customHeight="1" x14ac:dyDescent="0.2">
      <c r="A476" s="9" t="s">
        <v>243</v>
      </c>
      <c r="B476" s="14">
        <v>1</v>
      </c>
      <c r="C476" s="14" t="s">
        <v>17</v>
      </c>
      <c r="D476" s="14">
        <v>1</v>
      </c>
      <c r="E476" s="14">
        <v>1</v>
      </c>
      <c r="F476" s="14" t="s">
        <v>17</v>
      </c>
      <c r="G476" s="15">
        <v>7.19942E-4</v>
      </c>
      <c r="H476" s="24" t="s">
        <v>17</v>
      </c>
    </row>
    <row r="477" spans="1:8" ht="15" customHeight="1" x14ac:dyDescent="0.2">
      <c r="A477" s="9" t="s">
        <v>415</v>
      </c>
      <c r="B477" s="14">
        <v>4</v>
      </c>
      <c r="C477" s="14">
        <v>2</v>
      </c>
      <c r="D477" s="14">
        <v>2</v>
      </c>
      <c r="E477" s="14">
        <v>35</v>
      </c>
      <c r="F477" s="14">
        <v>27</v>
      </c>
      <c r="G477" s="15">
        <v>2.8639309000000002E-2</v>
      </c>
      <c r="H477" s="24">
        <v>23</v>
      </c>
    </row>
    <row r="478" spans="1:8" ht="15" customHeight="1" x14ac:dyDescent="0.2">
      <c r="A478" s="9" t="s">
        <v>416</v>
      </c>
      <c r="B478" s="14">
        <v>1</v>
      </c>
      <c r="C478" s="14" t="s">
        <v>17</v>
      </c>
      <c r="D478" s="14">
        <v>1</v>
      </c>
      <c r="E478" s="14">
        <v>5</v>
      </c>
      <c r="F478" s="14">
        <v>1</v>
      </c>
      <c r="G478" s="15">
        <v>3.5997120000000001E-3</v>
      </c>
      <c r="H478" s="24">
        <v>5</v>
      </c>
    </row>
    <row r="479" spans="1:8" ht="15" customHeight="1" x14ac:dyDescent="0.2">
      <c r="A479" s="9" t="s">
        <v>417</v>
      </c>
      <c r="B479" s="14">
        <v>1</v>
      </c>
      <c r="C479" s="14" t="s">
        <v>17</v>
      </c>
      <c r="D479" s="14">
        <v>1</v>
      </c>
      <c r="E479" s="14">
        <v>1</v>
      </c>
      <c r="F479" s="14" t="s">
        <v>17</v>
      </c>
      <c r="G479" s="15">
        <v>7.19942E-4</v>
      </c>
      <c r="H479" s="24" t="s">
        <v>17</v>
      </c>
    </row>
    <row r="480" spans="1:8" ht="15" customHeight="1" x14ac:dyDescent="0.2">
      <c r="A480" s="9" t="s">
        <v>418</v>
      </c>
      <c r="B480" s="14">
        <v>2</v>
      </c>
      <c r="C480" s="14" t="s">
        <v>17</v>
      </c>
      <c r="D480" s="14">
        <v>2</v>
      </c>
      <c r="E480" s="14">
        <v>31</v>
      </c>
      <c r="F480" s="14">
        <v>31</v>
      </c>
      <c r="G480" s="15">
        <v>4.4319654E-2</v>
      </c>
      <c r="H480" s="24">
        <v>90</v>
      </c>
    </row>
    <row r="481" spans="1:8" ht="15" customHeight="1" x14ac:dyDescent="0.2">
      <c r="A481" s="9" t="s">
        <v>75</v>
      </c>
      <c r="B481" s="14">
        <v>24</v>
      </c>
      <c r="C481" s="14">
        <v>4</v>
      </c>
      <c r="D481" s="14">
        <v>20</v>
      </c>
      <c r="E481" s="14">
        <v>148</v>
      </c>
      <c r="F481" s="14">
        <v>77</v>
      </c>
      <c r="G481" s="15">
        <v>0.11335493099999999</v>
      </c>
      <c r="H481" s="24">
        <v>738.00000000000011</v>
      </c>
    </row>
    <row r="482" spans="1:8" ht="15" customHeight="1" x14ac:dyDescent="0.2">
      <c r="A482" s="9" t="s">
        <v>178</v>
      </c>
      <c r="B482" s="14">
        <v>174</v>
      </c>
      <c r="C482" s="14">
        <v>10</v>
      </c>
      <c r="D482" s="14">
        <v>164</v>
      </c>
      <c r="E482" s="14">
        <v>1505.0000000000007</v>
      </c>
      <c r="F482" s="14">
        <v>912.99999999999989</v>
      </c>
      <c r="G482" s="15">
        <v>2.0684305159999994</v>
      </c>
      <c r="H482" s="24">
        <v>5122.0000000000027</v>
      </c>
    </row>
    <row r="483" spans="1:8" ht="15" customHeight="1" x14ac:dyDescent="0.2">
      <c r="A483" s="9" t="s">
        <v>419</v>
      </c>
      <c r="B483" s="14">
        <v>81</v>
      </c>
      <c r="C483" s="14">
        <v>26</v>
      </c>
      <c r="D483" s="14">
        <v>55</v>
      </c>
      <c r="E483" s="14">
        <v>1301.9999999999995</v>
      </c>
      <c r="F483" s="14">
        <v>1034</v>
      </c>
      <c r="G483" s="15">
        <v>1.4441396610000001</v>
      </c>
      <c r="H483" s="24">
        <v>945</v>
      </c>
    </row>
    <row r="484" spans="1:8" ht="15" customHeight="1" x14ac:dyDescent="0.2">
      <c r="A484" s="9" t="s">
        <v>420</v>
      </c>
      <c r="B484" s="14">
        <v>491</v>
      </c>
      <c r="C484" s="14">
        <v>78</v>
      </c>
      <c r="D484" s="14">
        <v>413</v>
      </c>
      <c r="E484" s="14">
        <v>6958.9999999999918</v>
      </c>
      <c r="F484" s="14">
        <v>3828.9999999999964</v>
      </c>
      <c r="G484" s="15">
        <v>4.7217134409999995</v>
      </c>
      <c r="H484" s="24">
        <v>4770.0000000000018</v>
      </c>
    </row>
    <row r="485" spans="1:8" ht="15" customHeight="1" x14ac:dyDescent="0.2">
      <c r="A485" s="9" t="s">
        <v>421</v>
      </c>
      <c r="B485" s="14">
        <v>372</v>
      </c>
      <c r="C485" s="14">
        <v>22</v>
      </c>
      <c r="D485" s="14">
        <v>350</v>
      </c>
      <c r="E485" s="14">
        <v>6144.9999999999973</v>
      </c>
      <c r="F485" s="14">
        <v>4010</v>
      </c>
      <c r="G485" s="15">
        <v>6.0447494389999976</v>
      </c>
      <c r="H485" s="24">
        <v>3437.9999999999995</v>
      </c>
    </row>
    <row r="486" spans="1:8" ht="15" customHeight="1" x14ac:dyDescent="0.2">
      <c r="A486" s="9" t="s">
        <v>422</v>
      </c>
      <c r="B486" s="14">
        <v>50</v>
      </c>
      <c r="C486" s="14">
        <v>5</v>
      </c>
      <c r="D486" s="14">
        <v>45</v>
      </c>
      <c r="E486" s="14">
        <v>1277.0000000000002</v>
      </c>
      <c r="F486" s="14">
        <v>760.00000000000023</v>
      </c>
      <c r="G486" s="15">
        <v>0.89167026500000002</v>
      </c>
      <c r="H486" s="24">
        <v>533.00000000000023</v>
      </c>
    </row>
    <row r="487" spans="1:8" ht="15" customHeight="1" x14ac:dyDescent="0.2">
      <c r="A487" s="9" t="s">
        <v>423</v>
      </c>
      <c r="B487" s="14">
        <v>203</v>
      </c>
      <c r="C487" s="14">
        <v>5</v>
      </c>
      <c r="D487" s="14">
        <v>198</v>
      </c>
      <c r="E487" s="14">
        <v>2019.9999999999993</v>
      </c>
      <c r="F487" s="14">
        <v>1118.0000000000002</v>
      </c>
      <c r="G487" s="15">
        <v>1.421310286</v>
      </c>
      <c r="H487" s="24">
        <v>2365</v>
      </c>
    </row>
    <row r="488" spans="1:8" ht="15" customHeight="1" x14ac:dyDescent="0.2">
      <c r="A488" s="9" t="s">
        <v>424</v>
      </c>
      <c r="B488" s="14">
        <v>106</v>
      </c>
      <c r="C488" s="14">
        <v>14</v>
      </c>
      <c r="D488" s="14">
        <v>92</v>
      </c>
      <c r="E488" s="14">
        <v>598.00000000000011</v>
      </c>
      <c r="F488" s="14">
        <v>416.00000000000011</v>
      </c>
      <c r="G488" s="15">
        <v>0.41413965599999997</v>
      </c>
      <c r="H488" s="24">
        <v>549.00000000000023</v>
      </c>
    </row>
    <row r="489" spans="1:8" ht="15" customHeight="1" x14ac:dyDescent="0.2">
      <c r="A489" s="9" t="s">
        <v>425</v>
      </c>
      <c r="B489" s="14">
        <v>101</v>
      </c>
      <c r="C489" s="14">
        <v>17</v>
      </c>
      <c r="D489" s="14">
        <v>84</v>
      </c>
      <c r="E489" s="14">
        <v>1216.0000000000002</v>
      </c>
      <c r="F489" s="14">
        <v>810.99999999999989</v>
      </c>
      <c r="G489" s="15">
        <v>0.71749459100000001</v>
      </c>
      <c r="H489" s="24">
        <v>1357</v>
      </c>
    </row>
    <row r="490" spans="1:8" ht="15" customHeight="1" x14ac:dyDescent="0.2">
      <c r="A490" s="9" t="s">
        <v>426</v>
      </c>
      <c r="B490" s="14">
        <v>246</v>
      </c>
      <c r="C490" s="14">
        <v>12</v>
      </c>
      <c r="D490" s="14">
        <v>234</v>
      </c>
      <c r="E490" s="14">
        <v>1663.0000000000002</v>
      </c>
      <c r="F490" s="14">
        <v>1041.9999999999995</v>
      </c>
      <c r="G490" s="15">
        <v>1.5455435429999995</v>
      </c>
      <c r="H490" s="24">
        <v>2446.9999999999977</v>
      </c>
    </row>
    <row r="491" spans="1:8" ht="15" customHeight="1" x14ac:dyDescent="0.2">
      <c r="A491" s="9" t="s">
        <v>427</v>
      </c>
      <c r="B491" s="14">
        <v>293</v>
      </c>
      <c r="C491" s="14">
        <v>12</v>
      </c>
      <c r="D491" s="14">
        <v>281</v>
      </c>
      <c r="E491" s="14">
        <v>3236.9999999999991</v>
      </c>
      <c r="F491" s="14">
        <v>2373.0000000000014</v>
      </c>
      <c r="G491" s="15">
        <v>4.9038516849999967</v>
      </c>
      <c r="H491" s="24">
        <v>2511.0000000000014</v>
      </c>
    </row>
    <row r="492" spans="1:8" ht="15" customHeight="1" x14ac:dyDescent="0.2">
      <c r="A492" s="9" t="s">
        <v>428</v>
      </c>
      <c r="B492" s="14">
        <v>278</v>
      </c>
      <c r="C492" s="14">
        <v>52</v>
      </c>
      <c r="D492" s="14">
        <v>226</v>
      </c>
      <c r="E492" s="14">
        <v>2040</v>
      </c>
      <c r="F492" s="14">
        <v>1094.9999999999995</v>
      </c>
      <c r="G492" s="15">
        <v>1.4150496619999993</v>
      </c>
      <c r="H492" s="24">
        <v>1568.0000000000011</v>
      </c>
    </row>
    <row r="493" spans="1:8" ht="15" customHeight="1" x14ac:dyDescent="0.2">
      <c r="A493" s="9" t="s">
        <v>429</v>
      </c>
      <c r="B493" s="14">
        <v>547</v>
      </c>
      <c r="C493" s="14">
        <v>51</v>
      </c>
      <c r="D493" s="14">
        <v>496</v>
      </c>
      <c r="E493" s="14">
        <v>8618.0000000000055</v>
      </c>
      <c r="F493" s="14">
        <v>6129.0000000000045</v>
      </c>
      <c r="G493" s="15">
        <v>6.118021576000003</v>
      </c>
      <c r="H493" s="24">
        <v>5946.3999999999978</v>
      </c>
    </row>
    <row r="494" spans="1:8" ht="15" customHeight="1" x14ac:dyDescent="0.2">
      <c r="A494" s="9" t="s">
        <v>430</v>
      </c>
      <c r="B494" s="14">
        <v>342</v>
      </c>
      <c r="C494" s="14">
        <v>4</v>
      </c>
      <c r="D494" s="14">
        <v>338</v>
      </c>
      <c r="E494" s="14">
        <v>3366.0000000000014</v>
      </c>
      <c r="F494" s="14">
        <v>1934.0000000000007</v>
      </c>
      <c r="G494" s="15">
        <v>4.1173649960000018</v>
      </c>
      <c r="H494" s="24">
        <v>2515.9999999999986</v>
      </c>
    </row>
    <row r="495" spans="1:8" ht="15" customHeight="1" x14ac:dyDescent="0.2">
      <c r="A495" s="9" t="s">
        <v>431</v>
      </c>
      <c r="B495" s="14">
        <v>7</v>
      </c>
      <c r="C495" s="14">
        <v>5</v>
      </c>
      <c r="D495" s="14">
        <v>2</v>
      </c>
      <c r="E495" s="14">
        <v>61.999999999999993</v>
      </c>
      <c r="F495" s="14">
        <v>19</v>
      </c>
      <c r="G495" s="15">
        <v>4.2318214999999999E-2</v>
      </c>
      <c r="H495" s="24">
        <v>38</v>
      </c>
    </row>
    <row r="496" spans="1:8" ht="21" customHeight="1" x14ac:dyDescent="0.2">
      <c r="A496" s="9" t="s">
        <v>432</v>
      </c>
      <c r="B496" s="12">
        <f>SUM(B497:B505)</f>
        <v>245</v>
      </c>
      <c r="C496" s="12">
        <f t="shared" ref="C496:H496" si="60">SUM(C497:C505)</f>
        <v>62</v>
      </c>
      <c r="D496" s="12">
        <f t="shared" si="60"/>
        <v>183</v>
      </c>
      <c r="E496" s="12">
        <f t="shared" si="60"/>
        <v>1649</v>
      </c>
      <c r="F496" s="12">
        <f t="shared" si="60"/>
        <v>869.00000000000011</v>
      </c>
      <c r="G496" s="13">
        <f t="shared" si="60"/>
        <v>1.1926198620000001</v>
      </c>
      <c r="H496" s="23">
        <f t="shared" si="60"/>
        <v>1607</v>
      </c>
    </row>
    <row r="497" spans="1:8" ht="15" customHeight="1" x14ac:dyDescent="0.2">
      <c r="A497" s="9" t="s">
        <v>433</v>
      </c>
      <c r="B497" s="14">
        <v>7</v>
      </c>
      <c r="C497" s="14">
        <v>5</v>
      </c>
      <c r="D497" s="14">
        <v>2</v>
      </c>
      <c r="E497" s="14">
        <v>40</v>
      </c>
      <c r="F497" s="14">
        <v>26</v>
      </c>
      <c r="G497" s="15">
        <v>2.8797697000000004E-2</v>
      </c>
      <c r="H497" s="24">
        <v>37</v>
      </c>
    </row>
    <row r="498" spans="1:8" ht="15" customHeight="1" x14ac:dyDescent="0.2">
      <c r="A498" s="9" t="s">
        <v>434</v>
      </c>
      <c r="B498" s="14">
        <v>18</v>
      </c>
      <c r="C498" s="14">
        <v>7</v>
      </c>
      <c r="D498" s="14">
        <v>11</v>
      </c>
      <c r="E498" s="14">
        <v>110.00000000000001</v>
      </c>
      <c r="F498" s="14">
        <v>57</v>
      </c>
      <c r="G498" s="15">
        <v>7.9035277000000001E-2</v>
      </c>
      <c r="H498" s="24">
        <v>116</v>
      </c>
    </row>
    <row r="499" spans="1:8" ht="15" customHeight="1" x14ac:dyDescent="0.2">
      <c r="A499" s="9" t="s">
        <v>435</v>
      </c>
      <c r="B499" s="14">
        <v>27</v>
      </c>
      <c r="C499" s="14">
        <v>3</v>
      </c>
      <c r="D499" s="14">
        <v>24</v>
      </c>
      <c r="E499" s="14">
        <v>176</v>
      </c>
      <c r="F499" s="14">
        <v>105</v>
      </c>
      <c r="G499" s="15">
        <v>0.12991360499999999</v>
      </c>
      <c r="H499" s="24">
        <v>353</v>
      </c>
    </row>
    <row r="500" spans="1:8" ht="15" customHeight="1" x14ac:dyDescent="0.2">
      <c r="A500" s="9" t="s">
        <v>436</v>
      </c>
      <c r="B500" s="14">
        <v>6</v>
      </c>
      <c r="C500" s="14">
        <v>2</v>
      </c>
      <c r="D500" s="14">
        <v>4</v>
      </c>
      <c r="E500" s="14">
        <v>33</v>
      </c>
      <c r="F500" s="14">
        <v>22</v>
      </c>
      <c r="G500" s="15">
        <v>2.3758099000000001E-2</v>
      </c>
      <c r="H500" s="24">
        <v>18</v>
      </c>
    </row>
    <row r="501" spans="1:8" ht="15" customHeight="1" x14ac:dyDescent="0.2">
      <c r="A501" s="9" t="s">
        <v>437</v>
      </c>
      <c r="B501" s="14">
        <v>2</v>
      </c>
      <c r="C501" s="14" t="s">
        <v>17</v>
      </c>
      <c r="D501" s="14">
        <v>2</v>
      </c>
      <c r="E501" s="14">
        <v>20</v>
      </c>
      <c r="F501" s="14">
        <v>15</v>
      </c>
      <c r="G501" s="15">
        <v>1.3599712E-2</v>
      </c>
      <c r="H501" s="24">
        <v>5</v>
      </c>
    </row>
    <row r="502" spans="1:8" ht="15" customHeight="1" x14ac:dyDescent="0.2">
      <c r="A502" s="9" t="s">
        <v>438</v>
      </c>
      <c r="B502" s="14">
        <v>40</v>
      </c>
      <c r="C502" s="14">
        <v>2</v>
      </c>
      <c r="D502" s="14">
        <v>38</v>
      </c>
      <c r="E502" s="14">
        <v>309</v>
      </c>
      <c r="F502" s="14">
        <v>161</v>
      </c>
      <c r="G502" s="15">
        <v>0.21678905400000001</v>
      </c>
      <c r="H502" s="24">
        <v>227.00000000000003</v>
      </c>
    </row>
    <row r="503" spans="1:8" ht="15" customHeight="1" x14ac:dyDescent="0.2">
      <c r="A503" s="9" t="s">
        <v>439</v>
      </c>
      <c r="B503" s="14">
        <v>42</v>
      </c>
      <c r="C503" s="14">
        <v>10</v>
      </c>
      <c r="D503" s="14">
        <v>32</v>
      </c>
      <c r="E503" s="14">
        <v>214.00000000000006</v>
      </c>
      <c r="F503" s="14">
        <v>138.99999999999997</v>
      </c>
      <c r="G503" s="15">
        <v>0.16691072700000004</v>
      </c>
      <c r="H503" s="24">
        <v>210.99999999999997</v>
      </c>
    </row>
    <row r="504" spans="1:8" ht="15" customHeight="1" x14ac:dyDescent="0.2">
      <c r="A504" s="9" t="s">
        <v>440</v>
      </c>
      <c r="B504" s="14">
        <v>59</v>
      </c>
      <c r="C504" s="14">
        <v>30</v>
      </c>
      <c r="D504" s="14">
        <v>29</v>
      </c>
      <c r="E504" s="14">
        <v>558.99999999999989</v>
      </c>
      <c r="F504" s="14">
        <v>230.00000000000009</v>
      </c>
      <c r="G504" s="15">
        <v>0.39846651900000007</v>
      </c>
      <c r="H504" s="24">
        <v>294</v>
      </c>
    </row>
    <row r="505" spans="1:8" ht="15" customHeight="1" x14ac:dyDescent="0.2">
      <c r="A505" s="9" t="s">
        <v>441</v>
      </c>
      <c r="B505" s="14">
        <v>44</v>
      </c>
      <c r="C505" s="14">
        <v>3</v>
      </c>
      <c r="D505" s="14">
        <v>41</v>
      </c>
      <c r="E505" s="14">
        <v>188.00000000000003</v>
      </c>
      <c r="F505" s="14">
        <v>114</v>
      </c>
      <c r="G505" s="15">
        <v>0.13534917200000005</v>
      </c>
      <c r="H505" s="24">
        <v>346.00000000000006</v>
      </c>
    </row>
    <row r="506" spans="1:8" ht="21" customHeight="1" x14ac:dyDescent="0.2">
      <c r="A506" s="9" t="s">
        <v>730</v>
      </c>
      <c r="B506" s="12">
        <f>B507+B517+B531+B541+B560</f>
        <v>8108</v>
      </c>
      <c r="C506" s="12">
        <f t="shared" ref="C506:H506" si="61">C507+C517+C531+C541+C560</f>
        <v>570</v>
      </c>
      <c r="D506" s="12">
        <f t="shared" si="61"/>
        <v>7538</v>
      </c>
      <c r="E506" s="12">
        <f t="shared" si="61"/>
        <v>155287</v>
      </c>
      <c r="F506" s="12">
        <f t="shared" si="61"/>
        <v>102571</v>
      </c>
      <c r="G506" s="13">
        <f t="shared" si="61"/>
        <v>116.63742029400002</v>
      </c>
      <c r="H506" s="23">
        <f t="shared" si="61"/>
        <v>125772.37999999995</v>
      </c>
    </row>
    <row r="507" spans="1:8" ht="21" customHeight="1" x14ac:dyDescent="0.2">
      <c r="A507" s="9" t="s">
        <v>442</v>
      </c>
      <c r="B507" s="12">
        <f>SUM(B508:B516)</f>
        <v>1629</v>
      </c>
      <c r="C507" s="12">
        <f t="shared" ref="C507:H507" si="62">SUM(C508:C516)</f>
        <v>126</v>
      </c>
      <c r="D507" s="12">
        <f t="shared" si="62"/>
        <v>1503</v>
      </c>
      <c r="E507" s="12">
        <f t="shared" si="62"/>
        <v>16594.000000000004</v>
      </c>
      <c r="F507" s="12">
        <f t="shared" si="62"/>
        <v>9369</v>
      </c>
      <c r="G507" s="13">
        <f t="shared" si="62"/>
        <v>14.755274725000007</v>
      </c>
      <c r="H507" s="23">
        <f t="shared" si="62"/>
        <v>14867.999999999998</v>
      </c>
    </row>
    <row r="508" spans="1:8" ht="15" customHeight="1" x14ac:dyDescent="0.2">
      <c r="A508" s="9" t="s">
        <v>701</v>
      </c>
      <c r="B508" s="14">
        <v>494</v>
      </c>
      <c r="C508" s="14">
        <v>26</v>
      </c>
      <c r="D508" s="14">
        <v>468</v>
      </c>
      <c r="E508" s="14">
        <v>4148.0000000000027</v>
      </c>
      <c r="F508" s="14">
        <v>2756.0000000000014</v>
      </c>
      <c r="G508" s="15">
        <v>4.9764986830000071</v>
      </c>
      <c r="H508" s="24">
        <v>5250</v>
      </c>
    </row>
    <row r="509" spans="1:8" ht="15" customHeight="1" x14ac:dyDescent="0.2">
      <c r="A509" s="9" t="s">
        <v>443</v>
      </c>
      <c r="B509" s="14">
        <v>331</v>
      </c>
      <c r="C509" s="14">
        <v>16</v>
      </c>
      <c r="D509" s="14">
        <v>315</v>
      </c>
      <c r="E509" s="14">
        <v>2510.0000000000009</v>
      </c>
      <c r="F509" s="14">
        <v>1786.0000000000002</v>
      </c>
      <c r="G509" s="15">
        <v>1.751209481999999</v>
      </c>
      <c r="H509" s="24">
        <v>2261.9999999999991</v>
      </c>
    </row>
    <row r="510" spans="1:8" ht="15" customHeight="1" x14ac:dyDescent="0.2">
      <c r="A510" s="9" t="s">
        <v>444</v>
      </c>
      <c r="B510" s="14">
        <v>102</v>
      </c>
      <c r="C510" s="14">
        <v>11</v>
      </c>
      <c r="D510" s="14">
        <v>91</v>
      </c>
      <c r="E510" s="14">
        <v>1193</v>
      </c>
      <c r="F510" s="14">
        <v>659.99999999999989</v>
      </c>
      <c r="G510" s="15">
        <v>0.83669545699999992</v>
      </c>
      <c r="H510" s="24">
        <v>1326.9999999999995</v>
      </c>
    </row>
    <row r="511" spans="1:8" ht="15" customHeight="1" x14ac:dyDescent="0.2">
      <c r="A511" s="9" t="s">
        <v>233</v>
      </c>
      <c r="B511" s="14">
        <v>56</v>
      </c>
      <c r="C511" s="14">
        <v>18</v>
      </c>
      <c r="D511" s="14">
        <v>38</v>
      </c>
      <c r="E511" s="14">
        <v>569.00000000000011</v>
      </c>
      <c r="F511" s="14">
        <v>332.99999999999994</v>
      </c>
      <c r="G511" s="15">
        <v>0.38990640499999996</v>
      </c>
      <c r="H511" s="24">
        <v>851.00000000000011</v>
      </c>
    </row>
    <row r="512" spans="1:8" ht="15" customHeight="1" x14ac:dyDescent="0.2">
      <c r="A512" s="9" t="s">
        <v>445</v>
      </c>
      <c r="B512" s="14">
        <v>268</v>
      </c>
      <c r="C512" s="14">
        <v>24</v>
      </c>
      <c r="D512" s="14">
        <v>244</v>
      </c>
      <c r="E512" s="14">
        <v>3738</v>
      </c>
      <c r="F512" s="14">
        <v>1518.9999999999991</v>
      </c>
      <c r="G512" s="15">
        <v>2.6532901310000012</v>
      </c>
      <c r="H512" s="24">
        <v>1611</v>
      </c>
    </row>
    <row r="513" spans="1:8" ht="15" customHeight="1" x14ac:dyDescent="0.2">
      <c r="A513" s="9" t="s">
        <v>446</v>
      </c>
      <c r="B513" s="14">
        <v>68</v>
      </c>
      <c r="C513" s="14">
        <v>5</v>
      </c>
      <c r="D513" s="14">
        <v>63</v>
      </c>
      <c r="E513" s="14">
        <v>469.99999999999994</v>
      </c>
      <c r="F513" s="14">
        <v>310.00000000000011</v>
      </c>
      <c r="G513" s="15">
        <v>1.319906405</v>
      </c>
      <c r="H513" s="24">
        <v>658</v>
      </c>
    </row>
    <row r="514" spans="1:8" ht="15" customHeight="1" x14ac:dyDescent="0.2">
      <c r="A514" s="9" t="s">
        <v>447</v>
      </c>
      <c r="B514" s="14">
        <v>197</v>
      </c>
      <c r="C514" s="14">
        <v>6</v>
      </c>
      <c r="D514" s="14">
        <v>191</v>
      </c>
      <c r="E514" s="14">
        <v>1798.9999999999993</v>
      </c>
      <c r="F514" s="14">
        <v>1170.9999999999998</v>
      </c>
      <c r="G514" s="15">
        <v>1.2952339659999998</v>
      </c>
      <c r="H514" s="24">
        <v>1402.9999999999995</v>
      </c>
    </row>
    <row r="515" spans="1:8" ht="15" customHeight="1" x14ac:dyDescent="0.2">
      <c r="A515" s="9" t="s">
        <v>448</v>
      </c>
      <c r="B515" s="14">
        <v>75</v>
      </c>
      <c r="C515" s="14">
        <v>12</v>
      </c>
      <c r="D515" s="14">
        <v>63</v>
      </c>
      <c r="E515" s="14">
        <v>1882</v>
      </c>
      <c r="F515" s="14">
        <v>668.00000000000011</v>
      </c>
      <c r="G515" s="15">
        <v>1.3437436990000002</v>
      </c>
      <c r="H515" s="24">
        <v>701.00000000000023</v>
      </c>
    </row>
    <row r="516" spans="1:8" ht="15" customHeight="1" x14ac:dyDescent="0.2">
      <c r="A516" s="9" t="s">
        <v>449</v>
      </c>
      <c r="B516" s="14">
        <v>38</v>
      </c>
      <c r="C516" s="14">
        <v>8</v>
      </c>
      <c r="D516" s="14">
        <v>30</v>
      </c>
      <c r="E516" s="14">
        <v>285.00000000000006</v>
      </c>
      <c r="F516" s="14">
        <v>165.99999999999991</v>
      </c>
      <c r="G516" s="15">
        <v>0.188790497</v>
      </c>
      <c r="H516" s="24">
        <v>805.00000000000011</v>
      </c>
    </row>
    <row r="517" spans="1:8" ht="21" customHeight="1" x14ac:dyDescent="0.2">
      <c r="A517" s="9" t="s">
        <v>450</v>
      </c>
      <c r="B517" s="12">
        <f>SUM(B518:B530)</f>
        <v>3159</v>
      </c>
      <c r="C517" s="12">
        <f t="shared" ref="C517:H517" si="63">SUM(C518:C530)</f>
        <v>130</v>
      </c>
      <c r="D517" s="12">
        <f t="shared" si="63"/>
        <v>3029</v>
      </c>
      <c r="E517" s="12">
        <f t="shared" si="63"/>
        <v>87632.999999999985</v>
      </c>
      <c r="F517" s="12">
        <f t="shared" si="63"/>
        <v>58513</v>
      </c>
      <c r="G517" s="13">
        <f t="shared" si="63"/>
        <v>65.616312951000012</v>
      </c>
      <c r="H517" s="23">
        <f t="shared" si="63"/>
        <v>64509.999999999956</v>
      </c>
    </row>
    <row r="518" spans="1:8" ht="15" customHeight="1" x14ac:dyDescent="0.2">
      <c r="A518" s="9" t="s">
        <v>702</v>
      </c>
      <c r="B518" s="14">
        <v>94</v>
      </c>
      <c r="C518" s="14">
        <v>4</v>
      </c>
      <c r="D518" s="14">
        <v>90</v>
      </c>
      <c r="E518" s="14">
        <v>1222.0000000000002</v>
      </c>
      <c r="F518" s="14">
        <v>765.00000000000034</v>
      </c>
      <c r="G518" s="15">
        <v>0.9515766689999996</v>
      </c>
      <c r="H518" s="24">
        <v>781.99999999999977</v>
      </c>
    </row>
    <row r="519" spans="1:8" ht="15" customHeight="1" x14ac:dyDescent="0.2">
      <c r="A519" s="9" t="s">
        <v>451</v>
      </c>
      <c r="B519" s="14">
        <v>178</v>
      </c>
      <c r="C519" s="14">
        <v>1</v>
      </c>
      <c r="D519" s="14">
        <v>177</v>
      </c>
      <c r="E519" s="14">
        <v>3857.9999999999982</v>
      </c>
      <c r="F519" s="14">
        <v>2574.9999999999991</v>
      </c>
      <c r="G519" s="15">
        <v>2.7441252619999994</v>
      </c>
      <c r="H519" s="24">
        <v>2002.9999999999995</v>
      </c>
    </row>
    <row r="520" spans="1:8" ht="15" customHeight="1" x14ac:dyDescent="0.2">
      <c r="A520" s="9" t="s">
        <v>452</v>
      </c>
      <c r="B520" s="14">
        <v>111</v>
      </c>
      <c r="C520" s="14">
        <v>3</v>
      </c>
      <c r="D520" s="14">
        <v>108</v>
      </c>
      <c r="E520" s="14">
        <v>3133.9999999999995</v>
      </c>
      <c r="F520" s="14">
        <v>1725.9999999999998</v>
      </c>
      <c r="G520" s="15">
        <v>2.1960547159999999</v>
      </c>
      <c r="H520" s="24">
        <v>1632.0000000000002</v>
      </c>
    </row>
    <row r="521" spans="1:8" ht="15" customHeight="1" x14ac:dyDescent="0.2">
      <c r="A521" s="9" t="s">
        <v>453</v>
      </c>
      <c r="B521" s="14">
        <v>70</v>
      </c>
      <c r="C521" s="14">
        <v>2</v>
      </c>
      <c r="D521" s="14">
        <v>68</v>
      </c>
      <c r="E521" s="14">
        <v>1455.0000000000005</v>
      </c>
      <c r="F521" s="14">
        <v>710.00000000000011</v>
      </c>
      <c r="G521" s="15">
        <v>1.0214254790000001</v>
      </c>
      <c r="H521" s="24">
        <v>601</v>
      </c>
    </row>
    <row r="522" spans="1:8" ht="15" customHeight="1" x14ac:dyDescent="0.2">
      <c r="A522" s="9" t="s">
        <v>454</v>
      </c>
      <c r="B522" s="14">
        <v>322</v>
      </c>
      <c r="C522" s="14">
        <v>7</v>
      </c>
      <c r="D522" s="14">
        <v>315</v>
      </c>
      <c r="E522" s="14">
        <v>8256.9999999999964</v>
      </c>
      <c r="F522" s="14">
        <v>6358.0000000000018</v>
      </c>
      <c r="G522" s="15">
        <v>6.4352843679999978</v>
      </c>
      <c r="H522" s="24">
        <v>5225.9999999999991</v>
      </c>
    </row>
    <row r="523" spans="1:8" ht="15" customHeight="1" x14ac:dyDescent="0.2">
      <c r="A523" s="9" t="s">
        <v>455</v>
      </c>
      <c r="B523" s="14">
        <v>801</v>
      </c>
      <c r="C523" s="14">
        <v>15</v>
      </c>
      <c r="D523" s="14">
        <v>786</v>
      </c>
      <c r="E523" s="14">
        <v>25397.000000000004</v>
      </c>
      <c r="F523" s="14">
        <v>15704.000000000015</v>
      </c>
      <c r="G523" s="15">
        <v>18.776886017000024</v>
      </c>
      <c r="H523" s="24">
        <v>14809.999999999985</v>
      </c>
    </row>
    <row r="524" spans="1:8" ht="15" customHeight="1" x14ac:dyDescent="0.2">
      <c r="A524" s="9" t="s">
        <v>392</v>
      </c>
      <c r="B524" s="14">
        <v>666</v>
      </c>
      <c r="C524" s="14">
        <v>51</v>
      </c>
      <c r="D524" s="14">
        <v>615</v>
      </c>
      <c r="E524" s="14">
        <v>28060.999999999982</v>
      </c>
      <c r="F524" s="14">
        <v>19308.999999999982</v>
      </c>
      <c r="G524" s="15">
        <v>21.564930221999997</v>
      </c>
      <c r="H524" s="24">
        <v>20914.999999999985</v>
      </c>
    </row>
    <row r="525" spans="1:8" ht="15" customHeight="1" x14ac:dyDescent="0.2">
      <c r="A525" s="9" t="s">
        <v>456</v>
      </c>
      <c r="B525" s="14">
        <v>180</v>
      </c>
      <c r="C525" s="14">
        <v>4</v>
      </c>
      <c r="D525" s="14">
        <v>176</v>
      </c>
      <c r="E525" s="14">
        <v>3395.9999999999995</v>
      </c>
      <c r="F525" s="14">
        <v>2248</v>
      </c>
      <c r="G525" s="15">
        <v>2.4037148990000001</v>
      </c>
      <c r="H525" s="24">
        <v>1790.9999999999998</v>
      </c>
    </row>
    <row r="526" spans="1:8" ht="15" customHeight="1" x14ac:dyDescent="0.2">
      <c r="A526" s="9" t="s">
        <v>457</v>
      </c>
      <c r="B526" s="14">
        <v>86</v>
      </c>
      <c r="C526" s="14">
        <v>1</v>
      </c>
      <c r="D526" s="14">
        <v>85</v>
      </c>
      <c r="E526" s="14">
        <v>1142</v>
      </c>
      <c r="F526" s="14">
        <v>894.99999999999989</v>
      </c>
      <c r="G526" s="15">
        <v>0.78701943499999971</v>
      </c>
      <c r="H526" s="24">
        <v>879.99999999999955</v>
      </c>
    </row>
    <row r="527" spans="1:8" ht="15" customHeight="1" x14ac:dyDescent="0.2">
      <c r="A527" s="9" t="s">
        <v>458</v>
      </c>
      <c r="B527" s="14">
        <v>181</v>
      </c>
      <c r="C527" s="14">
        <v>19</v>
      </c>
      <c r="D527" s="14">
        <v>162</v>
      </c>
      <c r="E527" s="14">
        <v>2960</v>
      </c>
      <c r="F527" s="14">
        <v>2388.0000000000009</v>
      </c>
      <c r="G527" s="15">
        <v>2.1260403140000017</v>
      </c>
      <c r="H527" s="24">
        <v>1764.0000000000009</v>
      </c>
    </row>
    <row r="528" spans="1:8" ht="15" customHeight="1" x14ac:dyDescent="0.2">
      <c r="A528" s="9" t="s">
        <v>459</v>
      </c>
      <c r="B528" s="14">
        <v>90</v>
      </c>
      <c r="C528" s="14">
        <v>7</v>
      </c>
      <c r="D528" s="14">
        <v>83</v>
      </c>
      <c r="E528" s="14">
        <v>622.99999999999989</v>
      </c>
      <c r="F528" s="14">
        <v>505.99999999999994</v>
      </c>
      <c r="G528" s="15">
        <v>0.44933765300000011</v>
      </c>
      <c r="H528" s="24">
        <v>1624.0000000000009</v>
      </c>
    </row>
    <row r="529" spans="1:8" ht="15" customHeight="1" x14ac:dyDescent="0.2">
      <c r="A529" s="9" t="s">
        <v>460</v>
      </c>
      <c r="B529" s="14">
        <v>87</v>
      </c>
      <c r="C529" s="14">
        <v>5</v>
      </c>
      <c r="D529" s="14">
        <v>82</v>
      </c>
      <c r="E529" s="14">
        <v>679</v>
      </c>
      <c r="F529" s="14">
        <v>425.99999999999989</v>
      </c>
      <c r="G529" s="15">
        <v>0.76917638500000007</v>
      </c>
      <c r="H529" s="24">
        <v>755.00000000000011</v>
      </c>
    </row>
    <row r="530" spans="1:8" ht="15" customHeight="1" x14ac:dyDescent="0.2">
      <c r="A530" s="9" t="s">
        <v>129</v>
      </c>
      <c r="B530" s="14">
        <v>293</v>
      </c>
      <c r="C530" s="14">
        <v>11</v>
      </c>
      <c r="D530" s="14">
        <v>282</v>
      </c>
      <c r="E530" s="14">
        <v>7449.0000000000018</v>
      </c>
      <c r="F530" s="14">
        <v>4902.9999999999982</v>
      </c>
      <c r="G530" s="15">
        <v>5.3907415319999989</v>
      </c>
      <c r="H530" s="24">
        <v>11726.999999999984</v>
      </c>
    </row>
    <row r="531" spans="1:8" ht="21" customHeight="1" x14ac:dyDescent="0.2">
      <c r="A531" s="9" t="s">
        <v>461</v>
      </c>
      <c r="B531" s="12">
        <f>SUM(B532:B540)</f>
        <v>531</v>
      </c>
      <c r="C531" s="12">
        <f t="shared" ref="C531:H531" si="64">SUM(C532:C540)</f>
        <v>53</v>
      </c>
      <c r="D531" s="12">
        <f t="shared" si="64"/>
        <v>478</v>
      </c>
      <c r="E531" s="12">
        <f t="shared" si="64"/>
        <v>12288.999999999998</v>
      </c>
      <c r="F531" s="12">
        <f t="shared" si="64"/>
        <v>9257</v>
      </c>
      <c r="G531" s="13">
        <f t="shared" si="64"/>
        <v>8.6295680190000006</v>
      </c>
      <c r="H531" s="23">
        <f t="shared" si="64"/>
        <v>14237.379999999997</v>
      </c>
    </row>
    <row r="532" spans="1:8" ht="15" customHeight="1" x14ac:dyDescent="0.2">
      <c r="A532" s="9" t="s">
        <v>703</v>
      </c>
      <c r="B532" s="14">
        <v>24</v>
      </c>
      <c r="C532" s="14">
        <v>4</v>
      </c>
      <c r="D532" s="14">
        <v>20</v>
      </c>
      <c r="E532" s="14">
        <v>378</v>
      </c>
      <c r="F532" s="14">
        <v>156.00000000000003</v>
      </c>
      <c r="G532" s="15">
        <v>0.20543556600000004</v>
      </c>
      <c r="H532" s="24">
        <v>131.00000000000003</v>
      </c>
    </row>
    <row r="533" spans="1:8" ht="15" customHeight="1" x14ac:dyDescent="0.2">
      <c r="A533" s="9" t="s">
        <v>462</v>
      </c>
      <c r="B533" s="14">
        <v>4</v>
      </c>
      <c r="C533" s="14" t="s">
        <v>17</v>
      </c>
      <c r="D533" s="14">
        <v>4</v>
      </c>
      <c r="E533" s="14">
        <v>33</v>
      </c>
      <c r="F533" s="14">
        <v>29</v>
      </c>
      <c r="G533" s="15">
        <v>2.3758100000000001E-2</v>
      </c>
      <c r="H533" s="24">
        <v>23</v>
      </c>
    </row>
    <row r="534" spans="1:8" ht="15" customHeight="1" x14ac:dyDescent="0.2">
      <c r="A534" s="9" t="s">
        <v>463</v>
      </c>
      <c r="B534" s="14">
        <v>123</v>
      </c>
      <c r="C534" s="14">
        <v>9</v>
      </c>
      <c r="D534" s="14">
        <v>114</v>
      </c>
      <c r="E534" s="14">
        <v>3684.9999999999982</v>
      </c>
      <c r="F534" s="14">
        <v>2950.9999999999982</v>
      </c>
      <c r="G534" s="15">
        <v>2.6335781130000013</v>
      </c>
      <c r="H534" s="24">
        <v>6048.9999999999982</v>
      </c>
    </row>
    <row r="535" spans="1:8" ht="15" customHeight="1" x14ac:dyDescent="0.2">
      <c r="A535" s="9" t="s">
        <v>71</v>
      </c>
      <c r="B535" s="14">
        <v>39</v>
      </c>
      <c r="C535" s="14">
        <v>2</v>
      </c>
      <c r="D535" s="14">
        <v>37</v>
      </c>
      <c r="E535" s="14">
        <v>542</v>
      </c>
      <c r="F535" s="14">
        <v>408</v>
      </c>
      <c r="G535" s="15">
        <v>0.35943124300000001</v>
      </c>
      <c r="H535" s="24">
        <v>355.00000000000006</v>
      </c>
    </row>
    <row r="536" spans="1:8" ht="15" customHeight="1" x14ac:dyDescent="0.2">
      <c r="A536" s="9" t="s">
        <v>464</v>
      </c>
      <c r="B536" s="14">
        <v>42</v>
      </c>
      <c r="C536" s="14">
        <v>5</v>
      </c>
      <c r="D536" s="14">
        <v>37</v>
      </c>
      <c r="E536" s="14">
        <v>1211.9999999999998</v>
      </c>
      <c r="F536" s="14">
        <v>584</v>
      </c>
      <c r="G536" s="15">
        <v>0.84030957400000017</v>
      </c>
      <c r="H536" s="24">
        <v>676.37999999999988</v>
      </c>
    </row>
    <row r="537" spans="1:8" ht="15" customHeight="1" x14ac:dyDescent="0.2">
      <c r="A537" s="9" t="s">
        <v>465</v>
      </c>
      <c r="B537" s="14">
        <v>51</v>
      </c>
      <c r="C537" s="14">
        <v>2</v>
      </c>
      <c r="D537" s="14">
        <v>49</v>
      </c>
      <c r="E537" s="14">
        <v>2124.9999999999995</v>
      </c>
      <c r="F537" s="14">
        <v>1872.0000000000007</v>
      </c>
      <c r="G537" s="15">
        <v>1.5015118790000002</v>
      </c>
      <c r="H537" s="24">
        <v>1172.9999999999998</v>
      </c>
    </row>
    <row r="538" spans="1:8" ht="15" customHeight="1" x14ac:dyDescent="0.2">
      <c r="A538" s="9" t="s">
        <v>466</v>
      </c>
      <c r="B538" s="14">
        <v>39</v>
      </c>
      <c r="C538" s="14">
        <v>2</v>
      </c>
      <c r="D538" s="14">
        <v>37</v>
      </c>
      <c r="E538" s="14">
        <v>535</v>
      </c>
      <c r="F538" s="14">
        <v>462</v>
      </c>
      <c r="G538" s="15">
        <v>0.36519078099999996</v>
      </c>
      <c r="H538" s="24">
        <v>2150.9999999999995</v>
      </c>
    </row>
    <row r="539" spans="1:8" ht="15" customHeight="1" x14ac:dyDescent="0.2">
      <c r="A539" s="9" t="s">
        <v>467</v>
      </c>
      <c r="B539" s="14">
        <v>102</v>
      </c>
      <c r="C539" s="14">
        <v>27</v>
      </c>
      <c r="D539" s="14">
        <v>75</v>
      </c>
      <c r="E539" s="14">
        <v>761.00000000000011</v>
      </c>
      <c r="F539" s="14">
        <v>515.99999999999966</v>
      </c>
      <c r="G539" s="15">
        <v>0.55813534499999995</v>
      </c>
      <c r="H539" s="24">
        <v>774.99999999999989</v>
      </c>
    </row>
    <row r="540" spans="1:8" ht="15" customHeight="1" x14ac:dyDescent="0.2">
      <c r="A540" s="9" t="s">
        <v>468</v>
      </c>
      <c r="B540" s="14">
        <v>107</v>
      </c>
      <c r="C540" s="14">
        <v>2</v>
      </c>
      <c r="D540" s="14">
        <v>105</v>
      </c>
      <c r="E540" s="14">
        <v>3018.0000000000005</v>
      </c>
      <c r="F540" s="14">
        <v>2279.0000000000005</v>
      </c>
      <c r="G540" s="15">
        <v>2.1422174179999987</v>
      </c>
      <c r="H540" s="24">
        <v>2904</v>
      </c>
    </row>
    <row r="541" spans="1:8" ht="21" customHeight="1" x14ac:dyDescent="0.2">
      <c r="A541" s="9" t="s">
        <v>469</v>
      </c>
      <c r="B541" s="12">
        <f>SUM(B542:B559)</f>
        <v>2089</v>
      </c>
      <c r="C541" s="12">
        <f t="shared" ref="C541:G541" si="65">SUM(C542:C559)</f>
        <v>183</v>
      </c>
      <c r="D541" s="12">
        <f t="shared" si="65"/>
        <v>1906</v>
      </c>
      <c r="E541" s="12">
        <f t="shared" si="65"/>
        <v>17890.000000000007</v>
      </c>
      <c r="F541" s="12">
        <f t="shared" si="65"/>
        <v>10210</v>
      </c>
      <c r="G541" s="13">
        <f t="shared" si="65"/>
        <v>13.080858639000001</v>
      </c>
      <c r="H541" s="23">
        <f>SUM(H542:H559)</f>
        <v>15462</v>
      </c>
    </row>
    <row r="542" spans="1:8" ht="15" customHeight="1" x14ac:dyDescent="0.2">
      <c r="A542" s="9" t="s">
        <v>470</v>
      </c>
      <c r="B542" s="14">
        <v>476</v>
      </c>
      <c r="C542" s="14">
        <v>2</v>
      </c>
      <c r="D542" s="14">
        <v>474</v>
      </c>
      <c r="E542" s="14">
        <v>2647.0000000000018</v>
      </c>
      <c r="F542" s="14">
        <v>1556.0000000000007</v>
      </c>
      <c r="G542" s="15">
        <v>1.8727717469999998</v>
      </c>
      <c r="H542" s="24">
        <v>2229.0000000000009</v>
      </c>
    </row>
    <row r="543" spans="1:8" ht="15" customHeight="1" x14ac:dyDescent="0.2">
      <c r="A543" s="9" t="s">
        <v>471</v>
      </c>
      <c r="B543" s="14">
        <v>167</v>
      </c>
      <c r="C543" s="14">
        <v>6</v>
      </c>
      <c r="D543" s="14">
        <v>161</v>
      </c>
      <c r="E543" s="14">
        <v>959.99999999999989</v>
      </c>
      <c r="F543" s="14">
        <v>625.00000000000011</v>
      </c>
      <c r="G543" s="15">
        <v>0.67843771300000055</v>
      </c>
      <c r="H543" s="24">
        <v>987</v>
      </c>
    </row>
    <row r="544" spans="1:8" ht="15" customHeight="1" x14ac:dyDescent="0.2">
      <c r="A544" s="9" t="s">
        <v>472</v>
      </c>
      <c r="B544" s="14">
        <v>175</v>
      </c>
      <c r="C544" s="14">
        <v>5</v>
      </c>
      <c r="D544" s="14">
        <v>170</v>
      </c>
      <c r="E544" s="14">
        <v>2340</v>
      </c>
      <c r="F544" s="14">
        <v>1591.0000000000005</v>
      </c>
      <c r="G544" s="15">
        <v>1.7224333960000018</v>
      </c>
      <c r="H544" s="24">
        <v>1942.0000000000002</v>
      </c>
    </row>
    <row r="545" spans="1:8" ht="15" customHeight="1" x14ac:dyDescent="0.2">
      <c r="A545" s="9" t="s">
        <v>473</v>
      </c>
      <c r="B545" s="14">
        <v>8</v>
      </c>
      <c r="C545" s="14" t="s">
        <v>17</v>
      </c>
      <c r="D545" s="14">
        <v>8</v>
      </c>
      <c r="E545" s="14">
        <v>66</v>
      </c>
      <c r="F545" s="14">
        <v>11</v>
      </c>
      <c r="G545" s="15">
        <v>3.8718502000000002E-2</v>
      </c>
      <c r="H545" s="24">
        <v>9</v>
      </c>
    </row>
    <row r="546" spans="1:8" ht="15" customHeight="1" x14ac:dyDescent="0.2">
      <c r="A546" s="9" t="s">
        <v>474</v>
      </c>
      <c r="B546" s="14">
        <v>53</v>
      </c>
      <c r="C546" s="14">
        <v>12</v>
      </c>
      <c r="D546" s="14">
        <v>41</v>
      </c>
      <c r="E546" s="14">
        <v>1924.0000000000005</v>
      </c>
      <c r="F546" s="14">
        <v>435.99999999999994</v>
      </c>
      <c r="G546" s="15">
        <v>1.6332685379999998</v>
      </c>
      <c r="H546" s="24">
        <v>568.00000000000011</v>
      </c>
    </row>
    <row r="547" spans="1:8" ht="15" customHeight="1" x14ac:dyDescent="0.2">
      <c r="A547" s="9" t="s">
        <v>103</v>
      </c>
      <c r="B547" s="14">
        <v>327</v>
      </c>
      <c r="C547" s="14">
        <v>34</v>
      </c>
      <c r="D547" s="14">
        <v>293</v>
      </c>
      <c r="E547" s="14">
        <v>2425.0000000000009</v>
      </c>
      <c r="F547" s="14">
        <v>1514.9999999999991</v>
      </c>
      <c r="G547" s="15">
        <v>1.6667962399999992</v>
      </c>
      <c r="H547" s="24">
        <v>3482.9999999999995</v>
      </c>
    </row>
    <row r="548" spans="1:8" ht="15" customHeight="1" x14ac:dyDescent="0.2">
      <c r="A548" s="9" t="s">
        <v>475</v>
      </c>
      <c r="B548" s="14">
        <v>79</v>
      </c>
      <c r="C548" s="14" t="s">
        <v>17</v>
      </c>
      <c r="D548" s="14">
        <v>79</v>
      </c>
      <c r="E548" s="14">
        <v>417.99999999999983</v>
      </c>
      <c r="F548" s="14">
        <v>244.99999999999994</v>
      </c>
      <c r="G548" s="15">
        <v>0.29334053099999996</v>
      </c>
      <c r="H548" s="24">
        <v>353</v>
      </c>
    </row>
    <row r="549" spans="1:8" ht="15" customHeight="1" x14ac:dyDescent="0.2">
      <c r="A549" s="9" t="s">
        <v>476</v>
      </c>
      <c r="B549" s="14">
        <v>439</v>
      </c>
      <c r="C549" s="14">
        <v>67</v>
      </c>
      <c r="D549" s="14">
        <v>372</v>
      </c>
      <c r="E549" s="14">
        <v>3519.0000000000036</v>
      </c>
      <c r="F549" s="14">
        <v>1984</v>
      </c>
      <c r="G549" s="15">
        <v>2.5034110689999984</v>
      </c>
      <c r="H549" s="24">
        <v>2655.0000000000009</v>
      </c>
    </row>
    <row r="550" spans="1:8" ht="15" customHeight="1" x14ac:dyDescent="0.2">
      <c r="A550" s="9" t="s">
        <v>477</v>
      </c>
      <c r="B550" s="14">
        <v>79</v>
      </c>
      <c r="C550" s="14">
        <v>23</v>
      </c>
      <c r="D550" s="14">
        <v>56</v>
      </c>
      <c r="E550" s="14">
        <v>737</v>
      </c>
      <c r="F550" s="14">
        <v>380</v>
      </c>
      <c r="G550" s="15">
        <v>0.5037847339999999</v>
      </c>
      <c r="H550" s="24">
        <v>427.99999999999994</v>
      </c>
    </row>
    <row r="551" spans="1:8" ht="15" customHeight="1" x14ac:dyDescent="0.2">
      <c r="A551" s="9" t="s">
        <v>478</v>
      </c>
      <c r="B551" s="14">
        <v>16</v>
      </c>
      <c r="C551" s="14">
        <v>1</v>
      </c>
      <c r="D551" s="14">
        <v>15</v>
      </c>
      <c r="E551" s="14">
        <v>156</v>
      </c>
      <c r="F551" s="14">
        <v>94</v>
      </c>
      <c r="G551" s="15">
        <v>0.11751619899999999</v>
      </c>
      <c r="H551" s="24">
        <v>257</v>
      </c>
    </row>
    <row r="552" spans="1:8" ht="15" customHeight="1" x14ac:dyDescent="0.2">
      <c r="A552" s="9" t="s">
        <v>479</v>
      </c>
      <c r="B552" s="14">
        <v>12</v>
      </c>
      <c r="C552" s="14">
        <v>1</v>
      </c>
      <c r="D552" s="14">
        <v>11</v>
      </c>
      <c r="E552" s="14">
        <v>266</v>
      </c>
      <c r="F552" s="14">
        <v>138</v>
      </c>
      <c r="G552" s="15">
        <v>0.18671706299999996</v>
      </c>
      <c r="H552" s="24">
        <v>129</v>
      </c>
    </row>
    <row r="553" spans="1:8" ht="15" customHeight="1" x14ac:dyDescent="0.2">
      <c r="A553" s="9" t="s">
        <v>480</v>
      </c>
      <c r="B553" s="14">
        <v>10</v>
      </c>
      <c r="C553" s="14">
        <v>2</v>
      </c>
      <c r="D553" s="14">
        <v>8</v>
      </c>
      <c r="E553" s="14">
        <v>218</v>
      </c>
      <c r="F553" s="14">
        <v>100</v>
      </c>
      <c r="G553" s="15">
        <v>0.15735781100000001</v>
      </c>
      <c r="H553" s="24">
        <v>260</v>
      </c>
    </row>
    <row r="554" spans="1:8" ht="15" customHeight="1" x14ac:dyDescent="0.2">
      <c r="A554" s="9" t="s">
        <v>481</v>
      </c>
      <c r="B554" s="14">
        <v>101</v>
      </c>
      <c r="C554" s="14">
        <v>1</v>
      </c>
      <c r="D554" s="14">
        <v>100</v>
      </c>
      <c r="E554" s="14">
        <v>662</v>
      </c>
      <c r="F554" s="14">
        <v>530.99999999999989</v>
      </c>
      <c r="G554" s="15">
        <v>0.44645787599999986</v>
      </c>
      <c r="H554" s="24">
        <v>595.00000000000011</v>
      </c>
    </row>
    <row r="555" spans="1:8" ht="15" customHeight="1" x14ac:dyDescent="0.2">
      <c r="A555" s="9" t="s">
        <v>482</v>
      </c>
      <c r="B555" s="14">
        <v>17</v>
      </c>
      <c r="C555" s="14">
        <v>4</v>
      </c>
      <c r="D555" s="14">
        <v>13</v>
      </c>
      <c r="E555" s="14">
        <v>176</v>
      </c>
      <c r="F555" s="14">
        <v>95</v>
      </c>
      <c r="G555" s="15">
        <v>0.11923527600000003</v>
      </c>
      <c r="H555" s="24">
        <v>343.00000000000006</v>
      </c>
    </row>
    <row r="556" spans="1:8" ht="15" customHeight="1" x14ac:dyDescent="0.2">
      <c r="A556" s="9" t="s">
        <v>483</v>
      </c>
      <c r="B556" s="14">
        <v>68</v>
      </c>
      <c r="C556" s="14" t="s">
        <v>17</v>
      </c>
      <c r="D556" s="14">
        <v>68</v>
      </c>
      <c r="E556" s="14">
        <v>516.99999999999989</v>
      </c>
      <c r="F556" s="14">
        <v>385.99999999999989</v>
      </c>
      <c r="G556" s="15">
        <v>0.37206622899999997</v>
      </c>
      <c r="H556" s="24">
        <v>530</v>
      </c>
    </row>
    <row r="557" spans="1:8" ht="15" customHeight="1" x14ac:dyDescent="0.2">
      <c r="A557" s="9" t="s">
        <v>484</v>
      </c>
      <c r="B557" s="14">
        <v>36</v>
      </c>
      <c r="C557" s="14">
        <v>25</v>
      </c>
      <c r="D557" s="14">
        <v>11</v>
      </c>
      <c r="E557" s="14">
        <v>412</v>
      </c>
      <c r="F557" s="14">
        <v>232</v>
      </c>
      <c r="G557" s="15">
        <v>0.44871130199999998</v>
      </c>
      <c r="H557" s="24">
        <v>197.99999999999997</v>
      </c>
    </row>
    <row r="558" spans="1:8" ht="15" customHeight="1" x14ac:dyDescent="0.2">
      <c r="A558" s="9" t="s">
        <v>485</v>
      </c>
      <c r="B558" s="14">
        <v>3</v>
      </c>
      <c r="C558" s="14" t="s">
        <v>17</v>
      </c>
      <c r="D558" s="14">
        <v>3</v>
      </c>
      <c r="E558" s="14">
        <v>129</v>
      </c>
      <c r="F558" s="14">
        <v>55.999999999999993</v>
      </c>
      <c r="G558" s="15">
        <v>9.2879770000000014E-2</v>
      </c>
      <c r="H558" s="24">
        <v>89</v>
      </c>
    </row>
    <row r="559" spans="1:8" ht="15" customHeight="1" x14ac:dyDescent="0.2">
      <c r="A559" s="9" t="s">
        <v>78</v>
      </c>
      <c r="B559" s="14">
        <v>23</v>
      </c>
      <c r="C559" s="14" t="s">
        <v>17</v>
      </c>
      <c r="D559" s="14">
        <v>23</v>
      </c>
      <c r="E559" s="14">
        <v>318</v>
      </c>
      <c r="F559" s="14">
        <v>234.99999999999991</v>
      </c>
      <c r="G559" s="15">
        <v>0.22695464300000007</v>
      </c>
      <c r="H559" s="24">
        <v>407</v>
      </c>
    </row>
    <row r="560" spans="1:8" ht="21" customHeight="1" x14ac:dyDescent="0.2">
      <c r="A560" s="9" t="s">
        <v>486</v>
      </c>
      <c r="B560" s="12">
        <f>SUM(B561:B569)</f>
        <v>700</v>
      </c>
      <c r="C560" s="12">
        <f t="shared" ref="C560:H560" si="66">SUM(C561:C569)</f>
        <v>78</v>
      </c>
      <c r="D560" s="12">
        <f t="shared" si="66"/>
        <v>622</v>
      </c>
      <c r="E560" s="12">
        <f t="shared" si="66"/>
        <v>20881</v>
      </c>
      <c r="F560" s="12">
        <f t="shared" si="66"/>
        <v>15222</v>
      </c>
      <c r="G560" s="13">
        <f t="shared" si="66"/>
        <v>14.555405960000002</v>
      </c>
      <c r="H560" s="23">
        <f t="shared" si="66"/>
        <v>16695</v>
      </c>
    </row>
    <row r="561" spans="1:8" ht="15" customHeight="1" x14ac:dyDescent="0.2">
      <c r="A561" s="9" t="s">
        <v>704</v>
      </c>
      <c r="B561" s="14">
        <v>75</v>
      </c>
      <c r="C561" s="14">
        <v>9</v>
      </c>
      <c r="D561" s="14">
        <v>66</v>
      </c>
      <c r="E561" s="14">
        <v>975</v>
      </c>
      <c r="F561" s="14">
        <v>649.99999999999977</v>
      </c>
      <c r="G561" s="15">
        <v>0.6957451400000001</v>
      </c>
      <c r="H561" s="24">
        <v>410</v>
      </c>
    </row>
    <row r="562" spans="1:8" ht="15" customHeight="1" x14ac:dyDescent="0.2">
      <c r="A562" s="9" t="s">
        <v>487</v>
      </c>
      <c r="B562" s="14">
        <v>71</v>
      </c>
      <c r="C562" s="14">
        <v>16</v>
      </c>
      <c r="D562" s="14">
        <v>55</v>
      </c>
      <c r="E562" s="14">
        <v>4044</v>
      </c>
      <c r="F562" s="14">
        <v>2947.9999999999991</v>
      </c>
      <c r="G562" s="15">
        <v>2.4264650809999995</v>
      </c>
      <c r="H562" s="24">
        <v>2037</v>
      </c>
    </row>
    <row r="563" spans="1:8" ht="15" customHeight="1" x14ac:dyDescent="0.2">
      <c r="A563" s="9" t="s">
        <v>488</v>
      </c>
      <c r="B563" s="14">
        <v>13</v>
      </c>
      <c r="C563" s="14" t="s">
        <v>17</v>
      </c>
      <c r="D563" s="14">
        <v>13</v>
      </c>
      <c r="E563" s="14">
        <v>285</v>
      </c>
      <c r="F563" s="14">
        <v>277</v>
      </c>
      <c r="G563" s="15">
        <v>0.202397408</v>
      </c>
      <c r="H563" s="24">
        <v>214.00000000000003</v>
      </c>
    </row>
    <row r="564" spans="1:8" ht="15" customHeight="1" x14ac:dyDescent="0.2">
      <c r="A564" s="9" t="s">
        <v>489</v>
      </c>
      <c r="B564" s="14">
        <v>76</v>
      </c>
      <c r="C564" s="14" t="s">
        <v>17</v>
      </c>
      <c r="D564" s="14">
        <v>76</v>
      </c>
      <c r="E564" s="14">
        <v>2213.9999999999991</v>
      </c>
      <c r="F564" s="14">
        <v>1586</v>
      </c>
      <c r="G564" s="15">
        <v>1.541346289</v>
      </c>
      <c r="H564" s="24">
        <v>1359.0000000000005</v>
      </c>
    </row>
    <row r="565" spans="1:8" ht="15" customHeight="1" x14ac:dyDescent="0.2">
      <c r="A565" s="9" t="s">
        <v>490</v>
      </c>
      <c r="B565" s="14">
        <v>56</v>
      </c>
      <c r="C565" s="14">
        <v>7</v>
      </c>
      <c r="D565" s="14">
        <v>49</v>
      </c>
      <c r="E565" s="14">
        <v>2448.0000000000018</v>
      </c>
      <c r="F565" s="14">
        <v>1739.9999999999998</v>
      </c>
      <c r="G565" s="15">
        <v>1.7260107269999998</v>
      </c>
      <c r="H565" s="24">
        <v>999.99999999999966</v>
      </c>
    </row>
    <row r="566" spans="1:8" ht="15" customHeight="1" x14ac:dyDescent="0.2">
      <c r="A566" s="9" t="s">
        <v>491</v>
      </c>
      <c r="B566" s="14">
        <v>142</v>
      </c>
      <c r="C566" s="14">
        <v>7</v>
      </c>
      <c r="D566" s="14">
        <v>135</v>
      </c>
      <c r="E566" s="14">
        <v>2925.9999999999991</v>
      </c>
      <c r="F566" s="14">
        <v>2212</v>
      </c>
      <c r="G566" s="15">
        <v>2.0345284350000017</v>
      </c>
      <c r="H566" s="24">
        <v>6331.9999999999991</v>
      </c>
    </row>
    <row r="567" spans="1:8" ht="15" customHeight="1" x14ac:dyDescent="0.2">
      <c r="A567" s="9" t="s">
        <v>492</v>
      </c>
      <c r="B567" s="14">
        <v>6</v>
      </c>
      <c r="C567" s="14" t="s">
        <v>17</v>
      </c>
      <c r="D567" s="14">
        <v>6</v>
      </c>
      <c r="E567" s="14">
        <v>71</v>
      </c>
      <c r="F567" s="14">
        <v>46</v>
      </c>
      <c r="G567" s="15">
        <v>4.2318214000000007E-2</v>
      </c>
      <c r="H567" s="24">
        <v>92</v>
      </c>
    </row>
    <row r="568" spans="1:8" ht="15" customHeight="1" x14ac:dyDescent="0.2">
      <c r="A568" s="9" t="s">
        <v>493</v>
      </c>
      <c r="B568" s="14">
        <v>128</v>
      </c>
      <c r="C568" s="14">
        <v>38</v>
      </c>
      <c r="D568" s="14">
        <v>90</v>
      </c>
      <c r="E568" s="14">
        <v>4254.0000000000009</v>
      </c>
      <c r="F568" s="14">
        <v>3320.0000000000005</v>
      </c>
      <c r="G568" s="15">
        <v>3.3041396650000001</v>
      </c>
      <c r="H568" s="24">
        <v>3582</v>
      </c>
    </row>
    <row r="569" spans="1:8" ht="15" customHeight="1" x14ac:dyDescent="0.2">
      <c r="A569" s="9" t="s">
        <v>354</v>
      </c>
      <c r="B569" s="14">
        <v>133</v>
      </c>
      <c r="C569" s="14">
        <v>1</v>
      </c>
      <c r="D569" s="14">
        <v>132</v>
      </c>
      <c r="E569" s="14">
        <v>3664.0000000000009</v>
      </c>
      <c r="F569" s="14">
        <v>2443.0000000000009</v>
      </c>
      <c r="G569" s="15">
        <v>2.5824550009999996</v>
      </c>
      <c r="H569" s="24">
        <v>1668.9999999999998</v>
      </c>
    </row>
    <row r="570" spans="1:8" ht="21" customHeight="1" x14ac:dyDescent="0.2">
      <c r="A570" s="9" t="s">
        <v>14</v>
      </c>
      <c r="B570" s="12">
        <f>B571+B577+B590+B599+B607+B621+B630+B636+B643+B652+B669+B682</f>
        <v>8604</v>
      </c>
      <c r="C570" s="12">
        <f t="shared" ref="C570:H570" si="67">C571+C577+C590+C599+C607+C621+C630+C636+C643+C652+C669+C682</f>
        <v>469</v>
      </c>
      <c r="D570" s="12">
        <f t="shared" si="67"/>
        <v>8135</v>
      </c>
      <c r="E570" s="12">
        <f t="shared" si="67"/>
        <v>473271.99999999994</v>
      </c>
      <c r="F570" s="12">
        <f t="shared" si="67"/>
        <v>316635</v>
      </c>
      <c r="G570" s="13">
        <f t="shared" si="67"/>
        <v>355.79944581599995</v>
      </c>
      <c r="H570" s="23">
        <f t="shared" si="67"/>
        <v>471149.98</v>
      </c>
    </row>
    <row r="571" spans="1:8" ht="21" customHeight="1" x14ac:dyDescent="0.2">
      <c r="A571" s="9" t="s">
        <v>494</v>
      </c>
      <c r="B571" s="12">
        <f>SUM(B572:B576)</f>
        <v>124</v>
      </c>
      <c r="C571" s="12">
        <f t="shared" ref="C571:H571" si="68">SUM(C572:C576)</f>
        <v>4</v>
      </c>
      <c r="D571" s="12">
        <f t="shared" si="68"/>
        <v>120</v>
      </c>
      <c r="E571" s="12">
        <f t="shared" si="68"/>
        <v>2743</v>
      </c>
      <c r="F571" s="12">
        <f t="shared" si="68"/>
        <v>1899</v>
      </c>
      <c r="G571" s="13">
        <f t="shared" si="68"/>
        <v>1.9753275679999995</v>
      </c>
      <c r="H571" s="23">
        <f t="shared" si="68"/>
        <v>2479.2799999999997</v>
      </c>
    </row>
    <row r="572" spans="1:8" ht="15" customHeight="1" x14ac:dyDescent="0.2">
      <c r="A572" s="9" t="s">
        <v>705</v>
      </c>
      <c r="B572" s="14">
        <v>57</v>
      </c>
      <c r="C572" s="14">
        <v>3</v>
      </c>
      <c r="D572" s="14">
        <v>54</v>
      </c>
      <c r="E572" s="14">
        <v>705.00000000000011</v>
      </c>
      <c r="F572" s="14">
        <v>559.99999999999989</v>
      </c>
      <c r="G572" s="15">
        <v>0.51358530999999985</v>
      </c>
      <c r="H572" s="24">
        <v>652.45999999999981</v>
      </c>
    </row>
    <row r="573" spans="1:8" ht="15" customHeight="1" x14ac:dyDescent="0.2">
      <c r="A573" s="9" t="s">
        <v>495</v>
      </c>
      <c r="B573" s="14">
        <v>6</v>
      </c>
      <c r="C573" s="14" t="s">
        <v>17</v>
      </c>
      <c r="D573" s="14">
        <v>6</v>
      </c>
      <c r="E573" s="14">
        <v>560</v>
      </c>
      <c r="F573" s="14">
        <v>252</v>
      </c>
      <c r="G573" s="15">
        <v>0.40159827199999998</v>
      </c>
      <c r="H573" s="24">
        <v>483.99999999999994</v>
      </c>
    </row>
    <row r="574" spans="1:8" ht="15" customHeight="1" x14ac:dyDescent="0.2">
      <c r="A574" s="9" t="s">
        <v>496</v>
      </c>
      <c r="B574" s="14">
        <v>31</v>
      </c>
      <c r="C574" s="14">
        <v>1</v>
      </c>
      <c r="D574" s="14">
        <v>30</v>
      </c>
      <c r="E574" s="14">
        <v>943.99999999999989</v>
      </c>
      <c r="F574" s="14">
        <v>669</v>
      </c>
      <c r="G574" s="15">
        <v>0.66927285599999986</v>
      </c>
      <c r="H574" s="24">
        <v>702</v>
      </c>
    </row>
    <row r="575" spans="1:8" ht="15" customHeight="1" x14ac:dyDescent="0.2">
      <c r="A575" s="9" t="s">
        <v>497</v>
      </c>
      <c r="B575" s="14">
        <v>10</v>
      </c>
      <c r="C575" s="14" t="s">
        <v>17</v>
      </c>
      <c r="D575" s="14">
        <v>10</v>
      </c>
      <c r="E575" s="14">
        <v>392</v>
      </c>
      <c r="F575" s="14">
        <v>347</v>
      </c>
      <c r="G575" s="15">
        <v>0.28463642899999997</v>
      </c>
      <c r="H575" s="24">
        <v>548.81999999999994</v>
      </c>
    </row>
    <row r="576" spans="1:8" ht="15" customHeight="1" x14ac:dyDescent="0.2">
      <c r="A576" s="9" t="s">
        <v>498</v>
      </c>
      <c r="B576" s="14">
        <v>20</v>
      </c>
      <c r="C576" s="14" t="s">
        <v>17</v>
      </c>
      <c r="D576" s="14">
        <v>20</v>
      </c>
      <c r="E576" s="14">
        <v>142</v>
      </c>
      <c r="F576" s="14">
        <v>70.999999999999986</v>
      </c>
      <c r="G576" s="15">
        <v>0.10623470100000001</v>
      </c>
      <c r="H576" s="24">
        <v>92</v>
      </c>
    </row>
    <row r="577" spans="1:8" ht="21" customHeight="1" x14ac:dyDescent="0.2">
      <c r="A577" s="9" t="s">
        <v>499</v>
      </c>
      <c r="B577" s="12">
        <f>SUM(B578:B589)</f>
        <v>842</v>
      </c>
      <c r="C577" s="12">
        <f t="shared" ref="C577:H577" si="69">SUM(C578:C589)</f>
        <v>28</v>
      </c>
      <c r="D577" s="12">
        <f t="shared" si="69"/>
        <v>814</v>
      </c>
      <c r="E577" s="12">
        <f t="shared" si="69"/>
        <v>26523.000000000004</v>
      </c>
      <c r="F577" s="12">
        <f t="shared" si="69"/>
        <v>15077.000000000004</v>
      </c>
      <c r="G577" s="13">
        <f t="shared" si="69"/>
        <v>19.664557222999996</v>
      </c>
      <c r="H577" s="23">
        <f t="shared" si="69"/>
        <v>17676.999999999996</v>
      </c>
    </row>
    <row r="578" spans="1:8" ht="15" customHeight="1" x14ac:dyDescent="0.2">
      <c r="A578" s="9" t="s">
        <v>706</v>
      </c>
      <c r="B578" s="14">
        <v>45</v>
      </c>
      <c r="C578" s="14">
        <v>4</v>
      </c>
      <c r="D578" s="14">
        <v>41</v>
      </c>
      <c r="E578" s="14">
        <v>907</v>
      </c>
      <c r="F578" s="14">
        <v>506.99999999999994</v>
      </c>
      <c r="G578" s="15">
        <v>0.62542836499999988</v>
      </c>
      <c r="H578" s="24">
        <v>630.00000000000011</v>
      </c>
    </row>
    <row r="579" spans="1:8" ht="15" customHeight="1" x14ac:dyDescent="0.2">
      <c r="A579" s="9" t="s">
        <v>500</v>
      </c>
      <c r="B579" s="14">
        <v>26</v>
      </c>
      <c r="C579" s="14" t="s">
        <v>17</v>
      </c>
      <c r="D579" s="14">
        <v>26</v>
      </c>
      <c r="E579" s="14">
        <v>546.00000000000023</v>
      </c>
      <c r="F579" s="14">
        <v>442.00000000000011</v>
      </c>
      <c r="G579" s="15">
        <v>0.39911447100000014</v>
      </c>
      <c r="H579" s="24">
        <v>2196.0000000000005</v>
      </c>
    </row>
    <row r="580" spans="1:8" ht="15" customHeight="1" x14ac:dyDescent="0.2">
      <c r="A580" s="9" t="s">
        <v>501</v>
      </c>
      <c r="B580" s="14">
        <v>144</v>
      </c>
      <c r="C580" s="14">
        <v>12</v>
      </c>
      <c r="D580" s="14">
        <v>132</v>
      </c>
      <c r="E580" s="14">
        <v>7697.0000000000009</v>
      </c>
      <c r="F580" s="14">
        <v>3339.0000000000005</v>
      </c>
      <c r="G580" s="15">
        <v>5.5610223189999965</v>
      </c>
      <c r="H580" s="24">
        <v>3959.9999999999964</v>
      </c>
    </row>
    <row r="581" spans="1:8" ht="15" customHeight="1" x14ac:dyDescent="0.2">
      <c r="A581" s="9" t="s">
        <v>502</v>
      </c>
      <c r="B581" s="14">
        <v>22</v>
      </c>
      <c r="C581" s="14">
        <v>1</v>
      </c>
      <c r="D581" s="14">
        <v>21</v>
      </c>
      <c r="E581" s="14">
        <v>379</v>
      </c>
      <c r="F581" s="14">
        <v>314</v>
      </c>
      <c r="G581" s="15">
        <v>0.26559395199999997</v>
      </c>
      <c r="H581" s="24">
        <v>325.99999999999994</v>
      </c>
    </row>
    <row r="582" spans="1:8" ht="15" customHeight="1" x14ac:dyDescent="0.2">
      <c r="A582" s="9" t="s">
        <v>82</v>
      </c>
      <c r="B582" s="14">
        <v>151</v>
      </c>
      <c r="C582" s="14">
        <v>3</v>
      </c>
      <c r="D582" s="14">
        <v>148</v>
      </c>
      <c r="E582" s="14">
        <v>2935.9999999999986</v>
      </c>
      <c r="F582" s="14">
        <v>1807.0000000000011</v>
      </c>
      <c r="G582" s="15">
        <v>2.0206911409999995</v>
      </c>
      <c r="H582" s="24">
        <v>2153.9999999999995</v>
      </c>
    </row>
    <row r="583" spans="1:8" ht="15" customHeight="1" x14ac:dyDescent="0.2">
      <c r="A583" s="9" t="s">
        <v>491</v>
      </c>
      <c r="B583" s="14">
        <v>94</v>
      </c>
      <c r="C583" s="14">
        <v>3</v>
      </c>
      <c r="D583" s="14">
        <v>91</v>
      </c>
      <c r="E583" s="14">
        <v>2098.9999999999995</v>
      </c>
      <c r="F583" s="14">
        <v>1674.0000000000007</v>
      </c>
      <c r="G583" s="15">
        <v>2.2547804140000003</v>
      </c>
      <c r="H583" s="24">
        <v>1375.0000000000002</v>
      </c>
    </row>
    <row r="584" spans="1:8" ht="15" customHeight="1" x14ac:dyDescent="0.2">
      <c r="A584" s="9" t="s">
        <v>503</v>
      </c>
      <c r="B584" s="14">
        <v>4</v>
      </c>
      <c r="C584" s="14">
        <v>1</v>
      </c>
      <c r="D584" s="14">
        <v>3</v>
      </c>
      <c r="E584" s="14">
        <v>78</v>
      </c>
      <c r="F584" s="14">
        <v>40</v>
      </c>
      <c r="G584" s="15">
        <v>6.0158387000000001E-2</v>
      </c>
      <c r="H584" s="24">
        <v>65</v>
      </c>
    </row>
    <row r="585" spans="1:8" ht="15" customHeight="1" x14ac:dyDescent="0.2">
      <c r="A585" s="9" t="s">
        <v>504</v>
      </c>
      <c r="B585" s="14">
        <v>1</v>
      </c>
      <c r="C585" s="14" t="s">
        <v>17</v>
      </c>
      <c r="D585" s="14">
        <v>1</v>
      </c>
      <c r="E585" s="14">
        <v>15</v>
      </c>
      <c r="F585" s="14">
        <v>15</v>
      </c>
      <c r="G585" s="15">
        <v>0.01</v>
      </c>
      <c r="H585" s="24" t="s">
        <v>17</v>
      </c>
    </row>
    <row r="586" spans="1:8" ht="15" customHeight="1" x14ac:dyDescent="0.2">
      <c r="A586" s="9" t="s">
        <v>505</v>
      </c>
      <c r="B586" s="14">
        <v>175</v>
      </c>
      <c r="C586" s="14">
        <v>4</v>
      </c>
      <c r="D586" s="14">
        <v>171</v>
      </c>
      <c r="E586" s="14">
        <v>4218.9999999999982</v>
      </c>
      <c r="F586" s="14">
        <v>3328.0000000000014</v>
      </c>
      <c r="G586" s="15">
        <v>2.9375593930000008</v>
      </c>
      <c r="H586" s="24">
        <v>3297.9999999999991</v>
      </c>
    </row>
    <row r="587" spans="1:8" ht="15" customHeight="1" x14ac:dyDescent="0.2">
      <c r="A587" s="9" t="s">
        <v>506</v>
      </c>
      <c r="B587" s="14">
        <v>4</v>
      </c>
      <c r="C587" s="14" t="s">
        <v>17</v>
      </c>
      <c r="D587" s="14">
        <v>4</v>
      </c>
      <c r="E587" s="14">
        <v>455</v>
      </c>
      <c r="F587" s="14">
        <v>142</v>
      </c>
      <c r="G587" s="15">
        <v>0.33079913599999999</v>
      </c>
      <c r="H587" s="24">
        <v>60</v>
      </c>
    </row>
    <row r="588" spans="1:8" ht="15" customHeight="1" x14ac:dyDescent="0.2">
      <c r="A588" s="9" t="s">
        <v>507</v>
      </c>
      <c r="B588" s="14">
        <v>37</v>
      </c>
      <c r="C588" s="14" t="s">
        <v>17</v>
      </c>
      <c r="D588" s="14">
        <v>37</v>
      </c>
      <c r="E588" s="14">
        <v>989.00000000000011</v>
      </c>
      <c r="F588" s="14">
        <v>715</v>
      </c>
      <c r="G588" s="15">
        <v>0.70367170400000023</v>
      </c>
      <c r="H588" s="24">
        <v>786</v>
      </c>
    </row>
    <row r="589" spans="1:8" ht="15" customHeight="1" x14ac:dyDescent="0.2">
      <c r="A589" s="9" t="s">
        <v>354</v>
      </c>
      <c r="B589" s="14">
        <v>139</v>
      </c>
      <c r="C589" s="14" t="s">
        <v>17</v>
      </c>
      <c r="D589" s="14">
        <v>139</v>
      </c>
      <c r="E589" s="14">
        <v>6203.0000000000036</v>
      </c>
      <c r="F589" s="14">
        <v>2754</v>
      </c>
      <c r="G589" s="15">
        <v>4.495737940999998</v>
      </c>
      <c r="H589" s="24">
        <v>2827</v>
      </c>
    </row>
    <row r="590" spans="1:8" ht="21" customHeight="1" x14ac:dyDescent="0.2">
      <c r="A590" s="9" t="s">
        <v>508</v>
      </c>
      <c r="B590" s="12">
        <f>SUM(B591:B598)</f>
        <v>984</v>
      </c>
      <c r="C590" s="12">
        <f t="shared" ref="C590:H590" si="70">SUM(C591:C598)</f>
        <v>152</v>
      </c>
      <c r="D590" s="12">
        <f t="shared" si="70"/>
        <v>832</v>
      </c>
      <c r="E590" s="12">
        <f t="shared" si="70"/>
        <v>29672.999999999993</v>
      </c>
      <c r="F590" s="12">
        <f t="shared" si="70"/>
        <v>18019.999999999996</v>
      </c>
      <c r="G590" s="13">
        <f t="shared" si="70"/>
        <v>23.857364991999997</v>
      </c>
      <c r="H590" s="23">
        <f t="shared" si="70"/>
        <v>18434</v>
      </c>
    </row>
    <row r="591" spans="1:8" ht="15" customHeight="1" x14ac:dyDescent="0.2">
      <c r="A591" s="9" t="s">
        <v>707</v>
      </c>
      <c r="B591" s="14">
        <v>206</v>
      </c>
      <c r="C591" s="14">
        <v>1</v>
      </c>
      <c r="D591" s="14">
        <v>205</v>
      </c>
      <c r="E591" s="14">
        <v>4963.9999999999973</v>
      </c>
      <c r="F591" s="14">
        <v>3295.0000000000009</v>
      </c>
      <c r="G591" s="15">
        <v>3.4664362769999992</v>
      </c>
      <c r="H591" s="24">
        <v>2757.0000000000009</v>
      </c>
    </row>
    <row r="592" spans="1:8" ht="15" customHeight="1" x14ac:dyDescent="0.2">
      <c r="A592" s="9" t="s">
        <v>509</v>
      </c>
      <c r="B592" s="14">
        <v>220</v>
      </c>
      <c r="C592" s="14">
        <v>9</v>
      </c>
      <c r="D592" s="14">
        <v>211</v>
      </c>
      <c r="E592" s="14">
        <v>6534.9999999999982</v>
      </c>
      <c r="F592" s="14">
        <v>4304.0000000000009</v>
      </c>
      <c r="G592" s="15">
        <v>5.3294024429999993</v>
      </c>
      <c r="H592" s="24">
        <v>3997.0000000000009</v>
      </c>
    </row>
    <row r="593" spans="1:8" ht="15" customHeight="1" x14ac:dyDescent="0.2">
      <c r="A593" s="9" t="s">
        <v>510</v>
      </c>
      <c r="B593" s="14">
        <v>165</v>
      </c>
      <c r="C593" s="14">
        <v>2</v>
      </c>
      <c r="D593" s="14">
        <v>163</v>
      </c>
      <c r="E593" s="14">
        <v>3557.9999999999986</v>
      </c>
      <c r="F593" s="14">
        <v>2086</v>
      </c>
      <c r="G593" s="15">
        <v>3.7533405329999985</v>
      </c>
      <c r="H593" s="24">
        <v>2186.9999999999991</v>
      </c>
    </row>
    <row r="594" spans="1:8" ht="15" customHeight="1" x14ac:dyDescent="0.2">
      <c r="A594" s="9" t="s">
        <v>511</v>
      </c>
      <c r="B594" s="14">
        <v>11</v>
      </c>
      <c r="C594" s="14" t="s">
        <v>17</v>
      </c>
      <c r="D594" s="14">
        <v>11</v>
      </c>
      <c r="E594" s="14">
        <v>188.99999999999997</v>
      </c>
      <c r="F594" s="14">
        <v>111.00000000000001</v>
      </c>
      <c r="G594" s="15">
        <v>0.12239740699999999</v>
      </c>
      <c r="H594" s="24">
        <v>1767.0000000000002</v>
      </c>
    </row>
    <row r="595" spans="1:8" ht="15" customHeight="1" x14ac:dyDescent="0.2">
      <c r="A595" s="9" t="s">
        <v>354</v>
      </c>
      <c r="B595" s="14">
        <v>237</v>
      </c>
      <c r="C595" s="14">
        <v>51</v>
      </c>
      <c r="D595" s="14">
        <v>186</v>
      </c>
      <c r="E595" s="14">
        <v>10451</v>
      </c>
      <c r="F595" s="14">
        <v>5851.9999999999955</v>
      </c>
      <c r="G595" s="15">
        <v>7.6835709109999977</v>
      </c>
      <c r="H595" s="24">
        <v>5392.0000000000018</v>
      </c>
    </row>
    <row r="596" spans="1:8" ht="15" customHeight="1" x14ac:dyDescent="0.2">
      <c r="A596" s="9" t="s">
        <v>512</v>
      </c>
      <c r="B596" s="14">
        <v>52</v>
      </c>
      <c r="C596" s="14">
        <v>1</v>
      </c>
      <c r="D596" s="14">
        <v>51</v>
      </c>
      <c r="E596" s="14">
        <v>1276.9999999999995</v>
      </c>
      <c r="F596" s="14">
        <v>784.00000000000011</v>
      </c>
      <c r="G596" s="15">
        <v>0.86455003600000002</v>
      </c>
      <c r="H596" s="24">
        <v>785.99999999999989</v>
      </c>
    </row>
    <row r="597" spans="1:8" ht="15" customHeight="1" x14ac:dyDescent="0.2">
      <c r="A597" s="9" t="s">
        <v>513</v>
      </c>
      <c r="B597" s="14">
        <v>3</v>
      </c>
      <c r="C597" s="14">
        <v>1</v>
      </c>
      <c r="D597" s="14">
        <v>2</v>
      </c>
      <c r="E597" s="14">
        <v>513</v>
      </c>
      <c r="F597" s="14">
        <v>108</v>
      </c>
      <c r="G597" s="15">
        <v>0.369359251</v>
      </c>
      <c r="H597" s="24">
        <v>108</v>
      </c>
    </row>
    <row r="598" spans="1:8" ht="15" customHeight="1" x14ac:dyDescent="0.2">
      <c r="A598" s="9" t="s">
        <v>361</v>
      </c>
      <c r="B598" s="14">
        <v>90</v>
      </c>
      <c r="C598" s="14">
        <v>87</v>
      </c>
      <c r="D598" s="14">
        <v>3</v>
      </c>
      <c r="E598" s="14">
        <v>2186.0000000000009</v>
      </c>
      <c r="F598" s="14">
        <v>1479.9999999999998</v>
      </c>
      <c r="G598" s="15">
        <v>2.2683081340000011</v>
      </c>
      <c r="H598" s="24">
        <v>1439.9999999999991</v>
      </c>
    </row>
    <row r="599" spans="1:8" ht="21" customHeight="1" x14ac:dyDescent="0.2">
      <c r="A599" s="9" t="s">
        <v>514</v>
      </c>
      <c r="B599" s="12">
        <f>SUM(B600:B606)</f>
        <v>745</v>
      </c>
      <c r="C599" s="12">
        <f t="shared" ref="C599:H599" si="71">SUM(C600:C606)</f>
        <v>10</v>
      </c>
      <c r="D599" s="12">
        <f t="shared" si="71"/>
        <v>735</v>
      </c>
      <c r="E599" s="12">
        <f t="shared" si="71"/>
        <v>12982.999999999995</v>
      </c>
      <c r="F599" s="12">
        <f t="shared" si="71"/>
        <v>8719</v>
      </c>
      <c r="G599" s="13">
        <f t="shared" si="71"/>
        <v>9.2246364149999991</v>
      </c>
      <c r="H599" s="23">
        <f t="shared" si="71"/>
        <v>35796</v>
      </c>
    </row>
    <row r="600" spans="1:8" ht="15" customHeight="1" x14ac:dyDescent="0.2">
      <c r="A600" s="9" t="s">
        <v>708</v>
      </c>
      <c r="B600" s="14">
        <v>201</v>
      </c>
      <c r="C600" s="14">
        <v>7</v>
      </c>
      <c r="D600" s="14">
        <v>194</v>
      </c>
      <c r="E600" s="14">
        <v>2288.9999999999991</v>
      </c>
      <c r="F600" s="14">
        <v>1359.9999999999998</v>
      </c>
      <c r="G600" s="15">
        <v>1.6618718439999987</v>
      </c>
      <c r="H600" s="24">
        <v>27897.999999999996</v>
      </c>
    </row>
    <row r="601" spans="1:8" ht="15" customHeight="1" x14ac:dyDescent="0.2">
      <c r="A601" s="9" t="s">
        <v>515</v>
      </c>
      <c r="B601" s="14">
        <v>111</v>
      </c>
      <c r="C601" s="14" t="s">
        <v>17</v>
      </c>
      <c r="D601" s="14">
        <v>111</v>
      </c>
      <c r="E601" s="14">
        <v>2588.9999999999991</v>
      </c>
      <c r="F601" s="14">
        <v>1918.9999999999998</v>
      </c>
      <c r="G601" s="15">
        <v>1.8980561519999986</v>
      </c>
      <c r="H601" s="24">
        <v>1859.9999999999998</v>
      </c>
    </row>
    <row r="602" spans="1:8" ht="15" customHeight="1" x14ac:dyDescent="0.2">
      <c r="A602" s="9" t="s">
        <v>516</v>
      </c>
      <c r="B602" s="14">
        <v>217</v>
      </c>
      <c r="C602" s="14" t="s">
        <v>17</v>
      </c>
      <c r="D602" s="14">
        <v>217</v>
      </c>
      <c r="E602" s="14">
        <v>4762.9999999999964</v>
      </c>
      <c r="F602" s="14">
        <v>3297.0000000000009</v>
      </c>
      <c r="G602" s="15">
        <v>3.350439164</v>
      </c>
      <c r="H602" s="24">
        <v>2952</v>
      </c>
    </row>
    <row r="603" spans="1:8" ht="15" customHeight="1" x14ac:dyDescent="0.2">
      <c r="A603" s="9" t="s">
        <v>83</v>
      </c>
      <c r="B603" s="14">
        <v>17</v>
      </c>
      <c r="C603" s="14" t="s">
        <v>17</v>
      </c>
      <c r="D603" s="14">
        <v>17</v>
      </c>
      <c r="E603" s="14">
        <v>78.999999999999986</v>
      </c>
      <c r="F603" s="14">
        <v>41</v>
      </c>
      <c r="G603" s="15">
        <v>5.6875449999999994E-2</v>
      </c>
      <c r="H603" s="24">
        <v>959</v>
      </c>
    </row>
    <row r="604" spans="1:8" ht="15" customHeight="1" x14ac:dyDescent="0.2">
      <c r="A604" s="9" t="s">
        <v>517</v>
      </c>
      <c r="B604" s="14">
        <v>89</v>
      </c>
      <c r="C604" s="14">
        <v>1</v>
      </c>
      <c r="D604" s="14">
        <v>88</v>
      </c>
      <c r="E604" s="14">
        <v>1991</v>
      </c>
      <c r="F604" s="14">
        <v>1322.9999999999998</v>
      </c>
      <c r="G604" s="15">
        <v>1.3379049680000006</v>
      </c>
      <c r="H604" s="24">
        <v>1181</v>
      </c>
    </row>
    <row r="605" spans="1:8" ht="15" customHeight="1" x14ac:dyDescent="0.2">
      <c r="A605" s="9" t="s">
        <v>518</v>
      </c>
      <c r="B605" s="14">
        <v>21</v>
      </c>
      <c r="C605" s="14">
        <v>2</v>
      </c>
      <c r="D605" s="14">
        <v>19</v>
      </c>
      <c r="E605" s="14">
        <v>447</v>
      </c>
      <c r="F605" s="14">
        <v>142.99999999999997</v>
      </c>
      <c r="G605" s="15">
        <v>0.31671706299999985</v>
      </c>
      <c r="H605" s="24">
        <v>296.00000000000006</v>
      </c>
    </row>
    <row r="606" spans="1:8" ht="15" customHeight="1" x14ac:dyDescent="0.2">
      <c r="A606" s="9" t="s">
        <v>488</v>
      </c>
      <c r="B606" s="14">
        <v>89</v>
      </c>
      <c r="C606" s="14" t="s">
        <v>17</v>
      </c>
      <c r="D606" s="14">
        <v>89</v>
      </c>
      <c r="E606" s="14">
        <v>824.99999999999989</v>
      </c>
      <c r="F606" s="14">
        <v>636</v>
      </c>
      <c r="G606" s="15">
        <v>0.60277177399999982</v>
      </c>
      <c r="H606" s="24">
        <v>650</v>
      </c>
    </row>
    <row r="607" spans="1:8" ht="21" customHeight="1" x14ac:dyDescent="0.2">
      <c r="A607" s="9" t="s">
        <v>519</v>
      </c>
      <c r="B607" s="12">
        <f>SUM(B608:B620)</f>
        <v>1753</v>
      </c>
      <c r="C607" s="12">
        <f t="shared" ref="C607:H607" si="72">SUM(C608:C620)</f>
        <v>60</v>
      </c>
      <c r="D607" s="12">
        <f t="shared" si="72"/>
        <v>1693</v>
      </c>
      <c r="E607" s="12">
        <f t="shared" si="72"/>
        <v>41641</v>
      </c>
      <c r="F607" s="12">
        <f t="shared" si="72"/>
        <v>22226.999999999996</v>
      </c>
      <c r="G607" s="13">
        <f t="shared" si="72"/>
        <v>41.641123043</v>
      </c>
      <c r="H607" s="23">
        <f t="shared" si="72"/>
        <v>31798.6</v>
      </c>
    </row>
    <row r="608" spans="1:8" ht="15" customHeight="1" x14ac:dyDescent="0.2">
      <c r="A608" s="9" t="s">
        <v>709</v>
      </c>
      <c r="B608" s="14">
        <v>188</v>
      </c>
      <c r="C608" s="14">
        <v>11</v>
      </c>
      <c r="D608" s="14">
        <v>177</v>
      </c>
      <c r="E608" s="14">
        <v>3526</v>
      </c>
      <c r="F608" s="14">
        <v>1881.0000000000002</v>
      </c>
      <c r="G608" s="15">
        <v>3.209877605</v>
      </c>
      <c r="H608" s="24">
        <v>1839.0000000000009</v>
      </c>
    </row>
    <row r="609" spans="1:8" ht="15" customHeight="1" x14ac:dyDescent="0.2">
      <c r="A609" s="9" t="s">
        <v>520</v>
      </c>
      <c r="B609" s="14">
        <v>232</v>
      </c>
      <c r="C609" s="14">
        <v>1</v>
      </c>
      <c r="D609" s="14">
        <v>231</v>
      </c>
      <c r="E609" s="14">
        <v>5169.0000000000009</v>
      </c>
      <c r="F609" s="14">
        <v>2885.0000000000009</v>
      </c>
      <c r="G609" s="15">
        <v>3.6449099990000002</v>
      </c>
      <c r="H609" s="24">
        <v>3280.9999999999986</v>
      </c>
    </row>
    <row r="610" spans="1:8" ht="15" customHeight="1" x14ac:dyDescent="0.2">
      <c r="A610" s="9" t="s">
        <v>373</v>
      </c>
      <c r="B610" s="14">
        <v>77</v>
      </c>
      <c r="C610" s="14">
        <v>2</v>
      </c>
      <c r="D610" s="14">
        <v>75</v>
      </c>
      <c r="E610" s="14">
        <v>1498.0000000000002</v>
      </c>
      <c r="F610" s="14">
        <v>1112</v>
      </c>
      <c r="G610" s="15">
        <v>1.0573434069999998</v>
      </c>
      <c r="H610" s="24">
        <v>1114.0000000000002</v>
      </c>
    </row>
    <row r="611" spans="1:8" ht="15" customHeight="1" x14ac:dyDescent="0.2">
      <c r="A611" s="9" t="s">
        <v>521</v>
      </c>
      <c r="B611" s="14">
        <v>193</v>
      </c>
      <c r="C611" s="14">
        <v>18</v>
      </c>
      <c r="D611" s="14">
        <v>175</v>
      </c>
      <c r="E611" s="14">
        <v>2528.0000000000009</v>
      </c>
      <c r="F611" s="14">
        <v>1639.0000000000002</v>
      </c>
      <c r="G611" s="15">
        <v>9.7750755840000014</v>
      </c>
      <c r="H611" s="24">
        <v>1470.9999999999993</v>
      </c>
    </row>
    <row r="612" spans="1:8" ht="15" customHeight="1" x14ac:dyDescent="0.2">
      <c r="A612" s="9" t="s">
        <v>522</v>
      </c>
      <c r="B612" s="14">
        <v>245</v>
      </c>
      <c r="C612" s="14" t="s">
        <v>17</v>
      </c>
      <c r="D612" s="14">
        <v>245</v>
      </c>
      <c r="E612" s="14">
        <v>4052.9999999999968</v>
      </c>
      <c r="F612" s="14">
        <v>3047.9999999999977</v>
      </c>
      <c r="G612" s="15">
        <v>2.7921814159999987</v>
      </c>
      <c r="H612" s="24">
        <v>4594.0000000000027</v>
      </c>
    </row>
    <row r="613" spans="1:8" ht="15" customHeight="1" x14ac:dyDescent="0.2">
      <c r="A613" s="9" t="s">
        <v>326</v>
      </c>
      <c r="B613" s="14">
        <v>241</v>
      </c>
      <c r="C613" s="14" t="s">
        <v>17</v>
      </c>
      <c r="D613" s="14">
        <v>241</v>
      </c>
      <c r="E613" s="14">
        <v>4335.0000000000018</v>
      </c>
      <c r="F613" s="14">
        <v>2169</v>
      </c>
      <c r="G613" s="15">
        <v>3.0600935820000017</v>
      </c>
      <c r="H613" s="24">
        <v>3841.5999999999972</v>
      </c>
    </row>
    <row r="614" spans="1:8" ht="15" customHeight="1" x14ac:dyDescent="0.2">
      <c r="A614" s="9" t="s">
        <v>523</v>
      </c>
      <c r="B614" s="14">
        <v>101</v>
      </c>
      <c r="C614" s="14" t="s">
        <v>17</v>
      </c>
      <c r="D614" s="14">
        <v>101</v>
      </c>
      <c r="E614" s="14">
        <v>6653.9999999999982</v>
      </c>
      <c r="F614" s="14">
        <v>1196.0000000000002</v>
      </c>
      <c r="G614" s="15">
        <v>4.7028581670000014</v>
      </c>
      <c r="H614" s="24">
        <v>1157.0000000000002</v>
      </c>
    </row>
    <row r="615" spans="1:8" ht="15" customHeight="1" x14ac:dyDescent="0.2">
      <c r="A615" s="9" t="s">
        <v>524</v>
      </c>
      <c r="B615" s="14">
        <v>24</v>
      </c>
      <c r="C615" s="14" t="s">
        <v>17</v>
      </c>
      <c r="D615" s="14">
        <v>24</v>
      </c>
      <c r="E615" s="14">
        <v>592</v>
      </c>
      <c r="F615" s="14">
        <v>540.00000000000023</v>
      </c>
      <c r="G615" s="15">
        <v>0.42623470099999999</v>
      </c>
      <c r="H615" s="24">
        <v>556</v>
      </c>
    </row>
    <row r="616" spans="1:8" ht="15" customHeight="1" x14ac:dyDescent="0.2">
      <c r="A616" s="9" t="s">
        <v>525</v>
      </c>
      <c r="B616" s="14">
        <v>26</v>
      </c>
      <c r="C616" s="14" t="s">
        <v>17</v>
      </c>
      <c r="D616" s="14">
        <v>26</v>
      </c>
      <c r="E616" s="14">
        <v>567</v>
      </c>
      <c r="F616" s="14">
        <v>445.00000000000006</v>
      </c>
      <c r="G616" s="15">
        <v>0.41983441299999996</v>
      </c>
      <c r="H616" s="24">
        <v>448</v>
      </c>
    </row>
    <row r="617" spans="1:8" ht="15" customHeight="1" x14ac:dyDescent="0.2">
      <c r="A617" s="9" t="s">
        <v>526</v>
      </c>
      <c r="B617" s="14">
        <v>52</v>
      </c>
      <c r="C617" s="14" t="s">
        <v>17</v>
      </c>
      <c r="D617" s="14">
        <v>52</v>
      </c>
      <c r="E617" s="14">
        <v>2657.0000000000005</v>
      </c>
      <c r="F617" s="14">
        <v>1180.0000000000002</v>
      </c>
      <c r="G617" s="15">
        <v>1.907832972</v>
      </c>
      <c r="H617" s="24">
        <v>1966.0000000000002</v>
      </c>
    </row>
    <row r="618" spans="1:8" ht="15" customHeight="1" x14ac:dyDescent="0.2">
      <c r="A618" s="9" t="s">
        <v>527</v>
      </c>
      <c r="B618" s="14">
        <v>177</v>
      </c>
      <c r="C618" s="14">
        <v>3</v>
      </c>
      <c r="D618" s="14">
        <v>174</v>
      </c>
      <c r="E618" s="14">
        <v>4461.0000000000009</v>
      </c>
      <c r="F618" s="14">
        <v>2185.9999999999991</v>
      </c>
      <c r="G618" s="15">
        <v>3.5818862440000014</v>
      </c>
      <c r="H618" s="24">
        <v>5551.9999999999991</v>
      </c>
    </row>
    <row r="619" spans="1:8" ht="15" customHeight="1" x14ac:dyDescent="0.2">
      <c r="A619" s="9" t="s">
        <v>528</v>
      </c>
      <c r="B619" s="14">
        <v>60</v>
      </c>
      <c r="C619" s="14">
        <v>22</v>
      </c>
      <c r="D619" s="14">
        <v>38</v>
      </c>
      <c r="E619" s="14">
        <v>499.00000000000011</v>
      </c>
      <c r="F619" s="14">
        <v>152.99999999999994</v>
      </c>
      <c r="G619" s="15">
        <v>3.3516630620000019</v>
      </c>
      <c r="H619" s="24">
        <v>298.99999999999994</v>
      </c>
    </row>
    <row r="620" spans="1:8" ht="15" customHeight="1" x14ac:dyDescent="0.2">
      <c r="A620" s="9" t="s">
        <v>529</v>
      </c>
      <c r="B620" s="14">
        <v>137</v>
      </c>
      <c r="C620" s="14">
        <v>3</v>
      </c>
      <c r="D620" s="14">
        <v>134</v>
      </c>
      <c r="E620" s="14">
        <v>5102</v>
      </c>
      <c r="F620" s="14">
        <v>3793.0000000000005</v>
      </c>
      <c r="G620" s="15">
        <v>3.7113318910000008</v>
      </c>
      <c r="H620" s="24">
        <v>5679.9999999999991</v>
      </c>
    </row>
    <row r="621" spans="1:8" ht="21" customHeight="1" x14ac:dyDescent="0.2">
      <c r="A621" s="9" t="s">
        <v>530</v>
      </c>
      <c r="B621" s="12">
        <f>SUM(B622:B629)</f>
        <v>110</v>
      </c>
      <c r="C621" s="12">
        <f t="shared" ref="C621:H621" si="73">SUM(C622:C629)</f>
        <v>2</v>
      </c>
      <c r="D621" s="12">
        <f t="shared" si="73"/>
        <v>108</v>
      </c>
      <c r="E621" s="12">
        <f t="shared" si="73"/>
        <v>2076</v>
      </c>
      <c r="F621" s="12">
        <f t="shared" si="73"/>
        <v>1325</v>
      </c>
      <c r="G621" s="13">
        <f t="shared" si="73"/>
        <v>1.470770336</v>
      </c>
      <c r="H621" s="23">
        <f t="shared" si="73"/>
        <v>1356</v>
      </c>
    </row>
    <row r="622" spans="1:8" ht="15" customHeight="1" x14ac:dyDescent="0.2">
      <c r="A622" s="9" t="s">
        <v>710</v>
      </c>
      <c r="B622" s="14">
        <v>8</v>
      </c>
      <c r="C622" s="14" t="s">
        <v>17</v>
      </c>
      <c r="D622" s="14">
        <v>8</v>
      </c>
      <c r="E622" s="14">
        <v>461</v>
      </c>
      <c r="F622" s="14">
        <v>243</v>
      </c>
      <c r="G622" s="15">
        <v>0.32791936700000002</v>
      </c>
      <c r="H622" s="24">
        <v>187</v>
      </c>
    </row>
    <row r="623" spans="1:8" ht="15" customHeight="1" x14ac:dyDescent="0.2">
      <c r="A623" s="9" t="s">
        <v>531</v>
      </c>
      <c r="B623" s="14">
        <v>1</v>
      </c>
      <c r="C623" s="14" t="s">
        <v>17</v>
      </c>
      <c r="D623" s="14">
        <v>1</v>
      </c>
      <c r="E623" s="14">
        <v>40</v>
      </c>
      <c r="F623" s="14">
        <v>20</v>
      </c>
      <c r="G623" s="15">
        <v>0.03</v>
      </c>
      <c r="H623" s="24">
        <v>20</v>
      </c>
    </row>
    <row r="624" spans="1:8" ht="15" customHeight="1" x14ac:dyDescent="0.2">
      <c r="A624" s="9" t="s">
        <v>532</v>
      </c>
      <c r="B624" s="14">
        <v>1</v>
      </c>
      <c r="C624" s="14" t="s">
        <v>17</v>
      </c>
      <c r="D624" s="14">
        <v>1</v>
      </c>
      <c r="E624" s="14">
        <v>10</v>
      </c>
      <c r="F624" s="14">
        <v>10</v>
      </c>
      <c r="G624" s="15">
        <v>7.1994240000000003E-3</v>
      </c>
      <c r="H624" s="24">
        <v>10</v>
      </c>
    </row>
    <row r="625" spans="1:8" ht="15" customHeight="1" x14ac:dyDescent="0.2">
      <c r="A625" s="9" t="s">
        <v>291</v>
      </c>
      <c r="B625" s="14">
        <v>4</v>
      </c>
      <c r="C625" s="14" t="s">
        <v>17</v>
      </c>
      <c r="D625" s="14">
        <v>4</v>
      </c>
      <c r="E625" s="14">
        <v>77</v>
      </c>
      <c r="F625" s="14">
        <v>55</v>
      </c>
      <c r="G625" s="15">
        <v>5.1439884999999998E-2</v>
      </c>
      <c r="H625" s="24">
        <v>89</v>
      </c>
    </row>
    <row r="626" spans="1:8" ht="15" customHeight="1" x14ac:dyDescent="0.2">
      <c r="A626" s="9" t="s">
        <v>533</v>
      </c>
      <c r="B626" s="14">
        <v>55</v>
      </c>
      <c r="C626" s="14">
        <v>2</v>
      </c>
      <c r="D626" s="14">
        <v>53</v>
      </c>
      <c r="E626" s="14">
        <v>972</v>
      </c>
      <c r="F626" s="14">
        <v>671.00000000000011</v>
      </c>
      <c r="G626" s="15">
        <v>0.69670266099999989</v>
      </c>
      <c r="H626" s="24">
        <v>720.99999999999989</v>
      </c>
    </row>
    <row r="627" spans="1:8" ht="15" customHeight="1" x14ac:dyDescent="0.2">
      <c r="A627" s="9" t="s">
        <v>534</v>
      </c>
      <c r="B627" s="14">
        <v>1</v>
      </c>
      <c r="C627" s="14" t="s">
        <v>17</v>
      </c>
      <c r="D627" s="14">
        <v>1</v>
      </c>
      <c r="E627" s="14">
        <v>7</v>
      </c>
      <c r="F627" s="14">
        <v>7</v>
      </c>
      <c r="G627" s="15">
        <v>5.0395969999999998E-3</v>
      </c>
      <c r="H627" s="24">
        <v>6</v>
      </c>
    </row>
    <row r="628" spans="1:8" ht="15" customHeight="1" x14ac:dyDescent="0.2">
      <c r="A628" s="9" t="s">
        <v>535</v>
      </c>
      <c r="B628" s="14">
        <v>38</v>
      </c>
      <c r="C628" s="14" t="s">
        <v>17</v>
      </c>
      <c r="D628" s="14">
        <v>38</v>
      </c>
      <c r="E628" s="14">
        <v>496.99999999999994</v>
      </c>
      <c r="F628" s="14">
        <v>306.99999999999994</v>
      </c>
      <c r="G628" s="15">
        <v>0.343830093</v>
      </c>
      <c r="H628" s="24">
        <v>308</v>
      </c>
    </row>
    <row r="629" spans="1:8" ht="15" customHeight="1" x14ac:dyDescent="0.2">
      <c r="A629" s="9" t="s">
        <v>536</v>
      </c>
      <c r="B629" s="14">
        <v>2</v>
      </c>
      <c r="C629" s="14" t="s">
        <v>17</v>
      </c>
      <c r="D629" s="14">
        <v>2</v>
      </c>
      <c r="E629" s="14">
        <v>12</v>
      </c>
      <c r="F629" s="14">
        <v>12</v>
      </c>
      <c r="G629" s="15">
        <v>8.6393089999999995E-3</v>
      </c>
      <c r="H629" s="24">
        <v>15</v>
      </c>
    </row>
    <row r="630" spans="1:8" ht="21" customHeight="1" x14ac:dyDescent="0.2">
      <c r="A630" s="9" t="s">
        <v>537</v>
      </c>
      <c r="B630" s="12">
        <f>SUM(B631:B635)</f>
        <v>109</v>
      </c>
      <c r="C630" s="12">
        <f t="shared" ref="C630:H630" si="74">SUM(C631:C635)</f>
        <v>5</v>
      </c>
      <c r="D630" s="12">
        <f t="shared" si="74"/>
        <v>104</v>
      </c>
      <c r="E630" s="12">
        <f t="shared" si="74"/>
        <v>2270.9999999999991</v>
      </c>
      <c r="F630" s="12">
        <f t="shared" si="74"/>
        <v>1573</v>
      </c>
      <c r="G630" s="13">
        <f t="shared" si="74"/>
        <v>1.6014974820000001</v>
      </c>
      <c r="H630" s="23">
        <f t="shared" si="74"/>
        <v>2090</v>
      </c>
    </row>
    <row r="631" spans="1:8" ht="15" customHeight="1" x14ac:dyDescent="0.2">
      <c r="A631" s="9" t="s">
        <v>711</v>
      </c>
      <c r="B631" s="14">
        <v>79</v>
      </c>
      <c r="C631" s="14">
        <v>2</v>
      </c>
      <c r="D631" s="14">
        <v>77</v>
      </c>
      <c r="E631" s="14">
        <v>1681.9999999999991</v>
      </c>
      <c r="F631" s="14">
        <v>1214</v>
      </c>
      <c r="G631" s="15">
        <v>1.196623472</v>
      </c>
      <c r="H631" s="24">
        <v>1717.0000000000002</v>
      </c>
    </row>
    <row r="632" spans="1:8" ht="15" customHeight="1" x14ac:dyDescent="0.2">
      <c r="A632" s="9" t="s">
        <v>91</v>
      </c>
      <c r="B632" s="14">
        <v>12</v>
      </c>
      <c r="C632" s="14">
        <v>2</v>
      </c>
      <c r="D632" s="14">
        <v>10</v>
      </c>
      <c r="E632" s="14">
        <v>273</v>
      </c>
      <c r="F632" s="14">
        <v>113.00000000000001</v>
      </c>
      <c r="G632" s="15">
        <v>0.175197984</v>
      </c>
      <c r="H632" s="24">
        <v>162</v>
      </c>
    </row>
    <row r="633" spans="1:8" ht="15" customHeight="1" x14ac:dyDescent="0.2">
      <c r="A633" s="9" t="s">
        <v>311</v>
      </c>
      <c r="B633" s="14">
        <v>1</v>
      </c>
      <c r="C633" s="14" t="s">
        <v>17</v>
      </c>
      <c r="D633" s="14">
        <v>1</v>
      </c>
      <c r="E633" s="14">
        <v>12</v>
      </c>
      <c r="F633" s="14">
        <v>12</v>
      </c>
      <c r="G633" s="15">
        <v>8.6393089999999995E-3</v>
      </c>
      <c r="H633" s="24">
        <v>10</v>
      </c>
    </row>
    <row r="634" spans="1:8" ht="15" customHeight="1" x14ac:dyDescent="0.2">
      <c r="A634" s="9" t="s">
        <v>538</v>
      </c>
      <c r="B634" s="14">
        <v>2</v>
      </c>
      <c r="C634" s="14">
        <v>1</v>
      </c>
      <c r="D634" s="14">
        <v>1</v>
      </c>
      <c r="E634" s="14">
        <v>10</v>
      </c>
      <c r="F634" s="14">
        <v>10</v>
      </c>
      <c r="G634" s="15">
        <v>1.3599712E-2</v>
      </c>
      <c r="H634" s="24">
        <v>15</v>
      </c>
    </row>
    <row r="635" spans="1:8" ht="15" customHeight="1" x14ac:dyDescent="0.2">
      <c r="A635" s="9" t="s">
        <v>539</v>
      </c>
      <c r="B635" s="14">
        <v>15</v>
      </c>
      <c r="C635" s="14" t="s">
        <v>17</v>
      </c>
      <c r="D635" s="14">
        <v>15</v>
      </c>
      <c r="E635" s="14">
        <v>294</v>
      </c>
      <c r="F635" s="14">
        <v>223.99999999999997</v>
      </c>
      <c r="G635" s="15">
        <v>0.20743700500000001</v>
      </c>
      <c r="H635" s="24">
        <v>185.99999999999997</v>
      </c>
    </row>
    <row r="636" spans="1:8" ht="21" customHeight="1" x14ac:dyDescent="0.2">
      <c r="A636" s="9" t="s">
        <v>540</v>
      </c>
      <c r="B636" s="12">
        <f>SUM(B637:B642)</f>
        <v>651</v>
      </c>
      <c r="C636" s="12">
        <f t="shared" ref="C636:H636" si="75">SUM(C637:C642)</f>
        <v>8</v>
      </c>
      <c r="D636" s="12">
        <f t="shared" si="75"/>
        <v>643</v>
      </c>
      <c r="E636" s="12">
        <f t="shared" si="75"/>
        <v>15719.999999999996</v>
      </c>
      <c r="F636" s="12">
        <f t="shared" si="75"/>
        <v>10614.999999999996</v>
      </c>
      <c r="G636" s="13">
        <f t="shared" si="75"/>
        <v>11.293117331000007</v>
      </c>
      <c r="H636" s="23">
        <f t="shared" si="75"/>
        <v>58201.380000000034</v>
      </c>
    </row>
    <row r="637" spans="1:8" ht="15" customHeight="1" x14ac:dyDescent="0.2">
      <c r="A637" s="9" t="s">
        <v>712</v>
      </c>
      <c r="B637" s="14">
        <v>25</v>
      </c>
      <c r="C637" s="14">
        <v>3</v>
      </c>
      <c r="D637" s="14">
        <v>22</v>
      </c>
      <c r="E637" s="14">
        <v>592.00000000000011</v>
      </c>
      <c r="F637" s="14">
        <v>476.00000000000017</v>
      </c>
      <c r="G637" s="15">
        <v>0.42351331899999994</v>
      </c>
      <c r="H637" s="24">
        <v>707</v>
      </c>
    </row>
    <row r="638" spans="1:8" ht="15" customHeight="1" x14ac:dyDescent="0.2">
      <c r="A638" s="9" t="s">
        <v>541</v>
      </c>
      <c r="B638" s="14">
        <v>4</v>
      </c>
      <c r="C638" s="14" t="s">
        <v>17</v>
      </c>
      <c r="D638" s="14">
        <v>4</v>
      </c>
      <c r="E638" s="14">
        <v>145</v>
      </c>
      <c r="F638" s="14">
        <v>88</v>
      </c>
      <c r="G638" s="15">
        <v>0.1</v>
      </c>
      <c r="H638" s="24">
        <v>117</v>
      </c>
    </row>
    <row r="639" spans="1:8" ht="15" customHeight="1" x14ac:dyDescent="0.2">
      <c r="A639" s="9" t="s">
        <v>542</v>
      </c>
      <c r="B639" s="14">
        <v>129</v>
      </c>
      <c r="C639" s="14">
        <v>2</v>
      </c>
      <c r="D639" s="14">
        <v>127</v>
      </c>
      <c r="E639" s="14">
        <v>3189</v>
      </c>
      <c r="F639" s="14">
        <v>2242.9999999999982</v>
      </c>
      <c r="G639" s="15">
        <v>2.3217206550000018</v>
      </c>
      <c r="H639" s="24">
        <v>10033.279999999999</v>
      </c>
    </row>
    <row r="640" spans="1:8" ht="15" customHeight="1" x14ac:dyDescent="0.2">
      <c r="A640" s="9" t="s">
        <v>543</v>
      </c>
      <c r="B640" s="14">
        <v>83</v>
      </c>
      <c r="C640" s="14">
        <v>1</v>
      </c>
      <c r="D640" s="14">
        <v>82</v>
      </c>
      <c r="E640" s="14">
        <v>1856.0000000000005</v>
      </c>
      <c r="F640" s="14">
        <v>1507.9999999999995</v>
      </c>
      <c r="G640" s="15">
        <v>1.2822246209999999</v>
      </c>
      <c r="H640" s="24">
        <v>1383</v>
      </c>
    </row>
    <row r="641" spans="1:8" ht="15" customHeight="1" x14ac:dyDescent="0.2">
      <c r="A641" s="9" t="s">
        <v>128</v>
      </c>
      <c r="B641" s="14">
        <v>98</v>
      </c>
      <c r="C641" s="14" t="s">
        <v>17</v>
      </c>
      <c r="D641" s="14">
        <v>98</v>
      </c>
      <c r="E641" s="14">
        <v>1509</v>
      </c>
      <c r="F641" s="14">
        <v>1083</v>
      </c>
      <c r="G641" s="15">
        <v>1.0961339049999992</v>
      </c>
      <c r="H641" s="24">
        <v>1408.4</v>
      </c>
    </row>
    <row r="642" spans="1:8" ht="15" customHeight="1" x14ac:dyDescent="0.2">
      <c r="A642" s="9" t="s">
        <v>354</v>
      </c>
      <c r="B642" s="14">
        <v>312</v>
      </c>
      <c r="C642" s="14">
        <v>2</v>
      </c>
      <c r="D642" s="14">
        <v>310</v>
      </c>
      <c r="E642" s="14">
        <v>8428.9999999999964</v>
      </c>
      <c r="F642" s="14">
        <v>5216.9999999999973</v>
      </c>
      <c r="G642" s="15">
        <v>6.0695248310000052</v>
      </c>
      <c r="H642" s="24">
        <v>44552.700000000033</v>
      </c>
    </row>
    <row r="643" spans="1:8" ht="21" customHeight="1" x14ac:dyDescent="0.2">
      <c r="A643" s="9" t="s">
        <v>274</v>
      </c>
      <c r="B643" s="12">
        <f>SUM(B644:B651)</f>
        <v>1459</v>
      </c>
      <c r="C643" s="12">
        <f t="shared" ref="C643:H643" si="76">SUM(C644:C651)</f>
        <v>100</v>
      </c>
      <c r="D643" s="12">
        <f t="shared" si="76"/>
        <v>1359</v>
      </c>
      <c r="E643" s="12">
        <f t="shared" si="76"/>
        <v>311359.99999999994</v>
      </c>
      <c r="F643" s="12">
        <f t="shared" si="76"/>
        <v>219883.99999999997</v>
      </c>
      <c r="G643" s="13">
        <f t="shared" si="76"/>
        <v>224.55757810599997</v>
      </c>
      <c r="H643" s="23">
        <f t="shared" si="76"/>
        <v>235151.39999999994</v>
      </c>
    </row>
    <row r="644" spans="1:8" ht="15" customHeight="1" x14ac:dyDescent="0.2">
      <c r="A644" s="9" t="s">
        <v>713</v>
      </c>
      <c r="B644" s="14">
        <v>126</v>
      </c>
      <c r="C644" s="14">
        <v>2</v>
      </c>
      <c r="D644" s="14">
        <v>124</v>
      </c>
      <c r="E644" s="14">
        <v>11656.000000000002</v>
      </c>
      <c r="F644" s="14">
        <v>8217.0000000000036</v>
      </c>
      <c r="G644" s="15">
        <v>8.3139827200000003</v>
      </c>
      <c r="H644" s="24">
        <v>3330.9999999999995</v>
      </c>
    </row>
    <row r="645" spans="1:8" ht="15" customHeight="1" x14ac:dyDescent="0.2">
      <c r="A645" s="9" t="s">
        <v>544</v>
      </c>
      <c r="B645" s="14">
        <v>619</v>
      </c>
      <c r="C645" s="14">
        <v>14</v>
      </c>
      <c r="D645" s="14">
        <v>605</v>
      </c>
      <c r="E645" s="14">
        <v>199551.99999999994</v>
      </c>
      <c r="F645" s="14">
        <v>134749.99999999997</v>
      </c>
      <c r="G645" s="15">
        <v>143.42422606199997</v>
      </c>
      <c r="H645" s="24">
        <v>95754.999999999956</v>
      </c>
    </row>
    <row r="646" spans="1:8" ht="15" customHeight="1" x14ac:dyDescent="0.2">
      <c r="A646" s="9" t="s">
        <v>545</v>
      </c>
      <c r="B646" s="14">
        <v>191</v>
      </c>
      <c r="C646" s="14">
        <v>30</v>
      </c>
      <c r="D646" s="14">
        <v>161</v>
      </c>
      <c r="E646" s="14">
        <v>11109.999999999996</v>
      </c>
      <c r="F646" s="14">
        <v>7125.9999999999991</v>
      </c>
      <c r="G646" s="15">
        <v>8.8837321780000043</v>
      </c>
      <c r="H646" s="24">
        <v>44746</v>
      </c>
    </row>
    <row r="647" spans="1:8" ht="15" customHeight="1" x14ac:dyDescent="0.2">
      <c r="A647" s="9" t="s">
        <v>546</v>
      </c>
      <c r="B647" s="14">
        <v>37</v>
      </c>
      <c r="C647" s="14" t="s">
        <v>17</v>
      </c>
      <c r="D647" s="14">
        <v>37</v>
      </c>
      <c r="E647" s="14">
        <v>9260</v>
      </c>
      <c r="F647" s="14">
        <v>8170.0000000000036</v>
      </c>
      <c r="G647" s="15">
        <v>6.6575953920000002</v>
      </c>
      <c r="H647" s="24">
        <v>11589.4</v>
      </c>
    </row>
    <row r="648" spans="1:8" ht="15" customHeight="1" x14ac:dyDescent="0.2">
      <c r="A648" s="9" t="s">
        <v>547</v>
      </c>
      <c r="B648" s="14">
        <v>30</v>
      </c>
      <c r="C648" s="14">
        <v>1</v>
      </c>
      <c r="D648" s="14">
        <v>29</v>
      </c>
      <c r="E648" s="14">
        <v>2284.9999999999995</v>
      </c>
      <c r="F648" s="14">
        <v>1955.0000000000002</v>
      </c>
      <c r="G648" s="15">
        <v>1.7275953930000001</v>
      </c>
      <c r="H648" s="24">
        <v>21845</v>
      </c>
    </row>
    <row r="649" spans="1:8" ht="15" customHeight="1" x14ac:dyDescent="0.2">
      <c r="A649" s="9" t="s">
        <v>728</v>
      </c>
      <c r="B649" s="14">
        <v>211</v>
      </c>
      <c r="C649" s="14">
        <v>23</v>
      </c>
      <c r="D649" s="14">
        <v>188</v>
      </c>
      <c r="E649" s="14">
        <v>15737</v>
      </c>
      <c r="F649" s="14">
        <v>8949</v>
      </c>
      <c r="G649" s="15">
        <v>10.395817132000003</v>
      </c>
      <c r="H649" s="24">
        <v>4759.0000000000009</v>
      </c>
    </row>
    <row r="650" spans="1:8" ht="15" customHeight="1" x14ac:dyDescent="0.2">
      <c r="A650" s="9" t="s">
        <v>548</v>
      </c>
      <c r="B650" s="14">
        <v>149</v>
      </c>
      <c r="C650" s="14">
        <v>16</v>
      </c>
      <c r="D650" s="14">
        <v>133</v>
      </c>
      <c r="E650" s="14">
        <v>53982.000000000007</v>
      </c>
      <c r="F650" s="14">
        <v>46140</v>
      </c>
      <c r="G650" s="15">
        <v>39.506637867999991</v>
      </c>
      <c r="H650" s="24">
        <v>32358.000000000004</v>
      </c>
    </row>
    <row r="651" spans="1:8" ht="15" customHeight="1" x14ac:dyDescent="0.2">
      <c r="A651" s="9" t="s">
        <v>549</v>
      </c>
      <c r="B651" s="14">
        <v>96</v>
      </c>
      <c r="C651" s="14">
        <v>14</v>
      </c>
      <c r="D651" s="14">
        <v>82</v>
      </c>
      <c r="E651" s="14">
        <v>7777.9999999999964</v>
      </c>
      <c r="F651" s="14">
        <v>4576.9999999999991</v>
      </c>
      <c r="G651" s="15">
        <v>5.6479913609999981</v>
      </c>
      <c r="H651" s="24">
        <v>20768</v>
      </c>
    </row>
    <row r="652" spans="1:8" ht="21" customHeight="1" x14ac:dyDescent="0.2">
      <c r="A652" s="9" t="s">
        <v>550</v>
      </c>
      <c r="B652" s="12">
        <f>SUM(B653:B668)</f>
        <v>582</v>
      </c>
      <c r="C652" s="12">
        <f t="shared" ref="C652:H652" si="77">SUM(C653:C668)</f>
        <v>76</v>
      </c>
      <c r="D652" s="12">
        <f t="shared" si="77"/>
        <v>506</v>
      </c>
      <c r="E652" s="12">
        <f t="shared" si="77"/>
        <v>7067.9999999999982</v>
      </c>
      <c r="F652" s="12">
        <f t="shared" si="77"/>
        <v>4483</v>
      </c>
      <c r="G652" s="13">
        <f t="shared" si="77"/>
        <v>5.1650644370000007</v>
      </c>
      <c r="H652" s="23">
        <f t="shared" si="77"/>
        <v>42841.32</v>
      </c>
    </row>
    <row r="653" spans="1:8" ht="15" customHeight="1" x14ac:dyDescent="0.2">
      <c r="A653" s="9" t="s">
        <v>714</v>
      </c>
      <c r="B653" s="14">
        <v>138</v>
      </c>
      <c r="C653" s="14">
        <v>27</v>
      </c>
      <c r="D653" s="14">
        <v>111</v>
      </c>
      <c r="E653" s="14">
        <v>1165.0000000000002</v>
      </c>
      <c r="F653" s="14">
        <v>805.00000000000023</v>
      </c>
      <c r="G653" s="15">
        <v>0.85828653400000021</v>
      </c>
      <c r="H653" s="24">
        <v>4558.0000000000009</v>
      </c>
    </row>
    <row r="654" spans="1:8" ht="15" customHeight="1" x14ac:dyDescent="0.2">
      <c r="A654" s="9" t="s">
        <v>359</v>
      </c>
      <c r="B654" s="14">
        <v>37</v>
      </c>
      <c r="C654" s="14">
        <v>1</v>
      </c>
      <c r="D654" s="14">
        <v>36</v>
      </c>
      <c r="E654" s="14">
        <v>344.00000000000006</v>
      </c>
      <c r="F654" s="14">
        <v>209.00000000000006</v>
      </c>
      <c r="G654" s="15">
        <v>0.25367170500000003</v>
      </c>
      <c r="H654" s="24">
        <v>4318</v>
      </c>
    </row>
    <row r="655" spans="1:8" ht="15" customHeight="1" x14ac:dyDescent="0.2">
      <c r="A655" s="9" t="s">
        <v>551</v>
      </c>
      <c r="B655" s="14">
        <v>17</v>
      </c>
      <c r="C655" s="14">
        <v>4</v>
      </c>
      <c r="D655" s="14">
        <v>13</v>
      </c>
      <c r="E655" s="14">
        <v>204</v>
      </c>
      <c r="F655" s="14">
        <v>92</v>
      </c>
      <c r="G655" s="15">
        <v>0.14335493099999996</v>
      </c>
      <c r="H655" s="24">
        <v>92</v>
      </c>
    </row>
    <row r="656" spans="1:8" ht="15" customHeight="1" x14ac:dyDescent="0.2">
      <c r="A656" s="9" t="s">
        <v>552</v>
      </c>
      <c r="B656" s="14">
        <v>17</v>
      </c>
      <c r="C656" s="14" t="s">
        <v>17</v>
      </c>
      <c r="D656" s="14">
        <v>17</v>
      </c>
      <c r="E656" s="14">
        <v>154</v>
      </c>
      <c r="F656" s="14">
        <v>103</v>
      </c>
      <c r="G656" s="15">
        <v>9.6875449999999988E-2</v>
      </c>
      <c r="H656" s="24">
        <v>209</v>
      </c>
    </row>
    <row r="657" spans="1:8" ht="15" customHeight="1" x14ac:dyDescent="0.2">
      <c r="A657" s="9" t="s">
        <v>553</v>
      </c>
      <c r="B657" s="14">
        <v>7</v>
      </c>
      <c r="C657" s="14" t="s">
        <v>17</v>
      </c>
      <c r="D657" s="14">
        <v>7</v>
      </c>
      <c r="E657" s="14">
        <v>124</v>
      </c>
      <c r="F657" s="14">
        <v>37</v>
      </c>
      <c r="G657" s="15">
        <v>9.0079193999999987E-2</v>
      </c>
      <c r="H657" s="24">
        <v>61.999999999999993</v>
      </c>
    </row>
    <row r="658" spans="1:8" ht="15" customHeight="1" x14ac:dyDescent="0.2">
      <c r="A658" s="9" t="s">
        <v>554</v>
      </c>
      <c r="B658" s="14">
        <v>15</v>
      </c>
      <c r="C658" s="14">
        <v>1</v>
      </c>
      <c r="D658" s="14">
        <v>14</v>
      </c>
      <c r="E658" s="14">
        <v>289.99999999999994</v>
      </c>
      <c r="F658" s="14">
        <v>156</v>
      </c>
      <c r="G658" s="15">
        <v>0.20239740800000006</v>
      </c>
      <c r="H658" s="24">
        <v>143</v>
      </c>
    </row>
    <row r="659" spans="1:8" ht="15" customHeight="1" x14ac:dyDescent="0.2">
      <c r="A659" s="9" t="s">
        <v>555</v>
      </c>
      <c r="B659" s="14">
        <v>28</v>
      </c>
      <c r="C659" s="14" t="s">
        <v>17</v>
      </c>
      <c r="D659" s="14">
        <v>28</v>
      </c>
      <c r="E659" s="14">
        <v>194</v>
      </c>
      <c r="F659" s="14">
        <v>90</v>
      </c>
      <c r="G659" s="15">
        <v>0.140071995</v>
      </c>
      <c r="H659" s="24">
        <v>1598</v>
      </c>
    </row>
    <row r="660" spans="1:8" ht="15" customHeight="1" x14ac:dyDescent="0.2">
      <c r="A660" s="9" t="s">
        <v>215</v>
      </c>
      <c r="B660" s="14">
        <v>13</v>
      </c>
      <c r="C660" s="14">
        <v>1</v>
      </c>
      <c r="D660" s="14">
        <v>12</v>
      </c>
      <c r="E660" s="14">
        <v>218.99999999999991</v>
      </c>
      <c r="F660" s="14">
        <v>164.00000000000003</v>
      </c>
      <c r="G660" s="15">
        <v>0.15887688899999999</v>
      </c>
      <c r="H660" s="24">
        <v>262.00000000000006</v>
      </c>
    </row>
    <row r="661" spans="1:8" ht="15" customHeight="1" x14ac:dyDescent="0.2">
      <c r="A661" s="9" t="s">
        <v>556</v>
      </c>
      <c r="B661" s="14">
        <v>74</v>
      </c>
      <c r="C661" s="14">
        <v>7</v>
      </c>
      <c r="D661" s="14">
        <v>67</v>
      </c>
      <c r="E661" s="14">
        <v>1372</v>
      </c>
      <c r="F661" s="14">
        <v>950.99999999999989</v>
      </c>
      <c r="G661" s="15">
        <v>0.95838012500000003</v>
      </c>
      <c r="H661" s="24">
        <v>449</v>
      </c>
    </row>
    <row r="662" spans="1:8" ht="15" customHeight="1" x14ac:dyDescent="0.2">
      <c r="A662" s="9" t="s">
        <v>557</v>
      </c>
      <c r="B662" s="14">
        <v>96</v>
      </c>
      <c r="C662" s="14">
        <v>20</v>
      </c>
      <c r="D662" s="14">
        <v>76</v>
      </c>
      <c r="E662" s="14">
        <v>1726.9999999999982</v>
      </c>
      <c r="F662" s="14">
        <v>989.99999999999955</v>
      </c>
      <c r="G662" s="15">
        <v>1.3544564370000005</v>
      </c>
      <c r="H662" s="24">
        <v>27872</v>
      </c>
    </row>
    <row r="663" spans="1:8" ht="15" customHeight="1" x14ac:dyDescent="0.2">
      <c r="A663" s="9" t="s">
        <v>526</v>
      </c>
      <c r="B663" s="14">
        <v>15</v>
      </c>
      <c r="C663" s="14">
        <v>1</v>
      </c>
      <c r="D663" s="14">
        <v>14</v>
      </c>
      <c r="E663" s="14">
        <v>106</v>
      </c>
      <c r="F663" s="14">
        <v>70</v>
      </c>
      <c r="G663" s="15">
        <v>7.1115912000000003E-2</v>
      </c>
      <c r="H663" s="24">
        <v>94.000000000000014</v>
      </c>
    </row>
    <row r="664" spans="1:8" ht="15" customHeight="1" x14ac:dyDescent="0.2">
      <c r="A664" s="9" t="s">
        <v>558</v>
      </c>
      <c r="B664" s="14">
        <v>30</v>
      </c>
      <c r="C664" s="14" t="s">
        <v>17</v>
      </c>
      <c r="D664" s="14">
        <v>30</v>
      </c>
      <c r="E664" s="14">
        <v>413.00000000000006</v>
      </c>
      <c r="F664" s="14">
        <v>299</v>
      </c>
      <c r="G664" s="15">
        <v>0.29935205100000006</v>
      </c>
      <c r="H664" s="24">
        <v>317.99999999999994</v>
      </c>
    </row>
    <row r="665" spans="1:8" ht="15" customHeight="1" x14ac:dyDescent="0.2">
      <c r="A665" s="9" t="s">
        <v>559</v>
      </c>
      <c r="B665" s="14">
        <v>24</v>
      </c>
      <c r="C665" s="14">
        <v>11</v>
      </c>
      <c r="D665" s="14">
        <v>13</v>
      </c>
      <c r="E665" s="14">
        <v>196</v>
      </c>
      <c r="F665" s="14">
        <v>105.00000000000003</v>
      </c>
      <c r="G665" s="15">
        <v>0.147033836</v>
      </c>
      <c r="H665" s="24">
        <v>215.99999999999994</v>
      </c>
    </row>
    <row r="666" spans="1:8" ht="15" customHeight="1" x14ac:dyDescent="0.2">
      <c r="A666" s="9" t="s">
        <v>560</v>
      </c>
      <c r="B666" s="14">
        <v>45</v>
      </c>
      <c r="C666" s="14" t="s">
        <v>17</v>
      </c>
      <c r="D666" s="14">
        <v>45</v>
      </c>
      <c r="E666" s="14">
        <v>262</v>
      </c>
      <c r="F666" s="14">
        <v>211.00000000000006</v>
      </c>
      <c r="G666" s="15">
        <v>0.18542836500000004</v>
      </c>
      <c r="H666" s="24">
        <v>1583</v>
      </c>
    </row>
    <row r="667" spans="1:8" ht="15" customHeight="1" x14ac:dyDescent="0.2">
      <c r="A667" s="9" t="s">
        <v>561</v>
      </c>
      <c r="B667" s="14">
        <v>18</v>
      </c>
      <c r="C667" s="14">
        <v>2</v>
      </c>
      <c r="D667" s="14">
        <v>16</v>
      </c>
      <c r="E667" s="14">
        <v>207</v>
      </c>
      <c r="F667" s="14">
        <v>126.00000000000001</v>
      </c>
      <c r="G667" s="15">
        <v>0.14255579399999999</v>
      </c>
      <c r="H667" s="24">
        <v>738.00000000000011</v>
      </c>
    </row>
    <row r="668" spans="1:8" ht="15" customHeight="1" x14ac:dyDescent="0.2">
      <c r="A668" s="9" t="s">
        <v>562</v>
      </c>
      <c r="B668" s="14">
        <v>8</v>
      </c>
      <c r="C668" s="14">
        <v>1</v>
      </c>
      <c r="D668" s="14">
        <v>7</v>
      </c>
      <c r="E668" s="14">
        <v>91</v>
      </c>
      <c r="F668" s="14">
        <v>75</v>
      </c>
      <c r="G668" s="15">
        <v>6.3127811000000006E-2</v>
      </c>
      <c r="H668" s="24">
        <v>329.32000000000005</v>
      </c>
    </row>
    <row r="669" spans="1:8" ht="21" customHeight="1" x14ac:dyDescent="0.2">
      <c r="A669" s="9" t="s">
        <v>563</v>
      </c>
      <c r="B669" s="12">
        <f>SUM(B670:B681)</f>
        <v>990</v>
      </c>
      <c r="C669" s="12">
        <f t="shared" ref="C669:H669" si="78">SUM(C670:C681)</f>
        <v>15</v>
      </c>
      <c r="D669" s="12">
        <f t="shared" si="78"/>
        <v>975</v>
      </c>
      <c r="E669" s="12">
        <f t="shared" si="78"/>
        <v>16540</v>
      </c>
      <c r="F669" s="12">
        <f t="shared" si="78"/>
        <v>9359</v>
      </c>
      <c r="G669" s="13">
        <f t="shared" si="78"/>
        <v>11.786861014000001</v>
      </c>
      <c r="H669" s="23">
        <f t="shared" si="78"/>
        <v>21173</v>
      </c>
    </row>
    <row r="670" spans="1:8" ht="15" customHeight="1" x14ac:dyDescent="0.2">
      <c r="A670" s="9" t="s">
        <v>715</v>
      </c>
      <c r="B670" s="14">
        <v>16</v>
      </c>
      <c r="C670" s="14">
        <v>1</v>
      </c>
      <c r="D670" s="14">
        <v>15</v>
      </c>
      <c r="E670" s="14">
        <v>209.99999999999997</v>
      </c>
      <c r="F670" s="14">
        <v>135</v>
      </c>
      <c r="G670" s="15">
        <v>0.14399567899999999</v>
      </c>
      <c r="H670" s="24">
        <v>149.99999999999997</v>
      </c>
    </row>
    <row r="671" spans="1:8" ht="15" customHeight="1" x14ac:dyDescent="0.2">
      <c r="A671" s="9" t="s">
        <v>371</v>
      </c>
      <c r="B671" s="14">
        <v>32</v>
      </c>
      <c r="C671" s="14">
        <v>5</v>
      </c>
      <c r="D671" s="14">
        <v>27</v>
      </c>
      <c r="E671" s="14">
        <v>894</v>
      </c>
      <c r="F671" s="14">
        <v>512.99999999999989</v>
      </c>
      <c r="G671" s="15">
        <v>0.54127429699999996</v>
      </c>
      <c r="H671" s="24">
        <v>1705</v>
      </c>
    </row>
    <row r="672" spans="1:8" ht="15" customHeight="1" x14ac:dyDescent="0.2">
      <c r="A672" s="9" t="s">
        <v>564</v>
      </c>
      <c r="B672" s="14">
        <v>115</v>
      </c>
      <c r="C672" s="14">
        <v>1</v>
      </c>
      <c r="D672" s="14">
        <v>114</v>
      </c>
      <c r="E672" s="14">
        <v>1428.0000000000002</v>
      </c>
      <c r="F672" s="14">
        <v>994.99999999999977</v>
      </c>
      <c r="G672" s="15">
        <v>1.033650105</v>
      </c>
      <c r="H672" s="24">
        <v>4916.9999999999982</v>
      </c>
    </row>
    <row r="673" spans="1:8" ht="15" customHeight="1" x14ac:dyDescent="0.2">
      <c r="A673" s="9" t="s">
        <v>565</v>
      </c>
      <c r="B673" s="14">
        <v>51</v>
      </c>
      <c r="C673" s="14" t="s">
        <v>17</v>
      </c>
      <c r="D673" s="14">
        <v>51</v>
      </c>
      <c r="E673" s="14">
        <v>679</v>
      </c>
      <c r="F673" s="14">
        <v>571.99999999999977</v>
      </c>
      <c r="G673" s="15">
        <v>0.47142548300000003</v>
      </c>
      <c r="H673" s="24">
        <v>802.00000000000034</v>
      </c>
    </row>
    <row r="674" spans="1:8" ht="15" customHeight="1" x14ac:dyDescent="0.2">
      <c r="A674" s="9" t="s">
        <v>566</v>
      </c>
      <c r="B674" s="14">
        <v>301</v>
      </c>
      <c r="C674" s="14">
        <v>2</v>
      </c>
      <c r="D674" s="14">
        <v>299</v>
      </c>
      <c r="E674" s="14">
        <v>7299.0000000000018</v>
      </c>
      <c r="F674" s="14">
        <v>3503.0000000000014</v>
      </c>
      <c r="G674" s="15">
        <v>5.2992224560000016</v>
      </c>
      <c r="H674" s="24">
        <v>8352.0000000000018</v>
      </c>
    </row>
    <row r="675" spans="1:8" ht="15" customHeight="1" x14ac:dyDescent="0.2">
      <c r="A675" s="9" t="s">
        <v>160</v>
      </c>
      <c r="B675" s="14">
        <v>52</v>
      </c>
      <c r="C675" s="14">
        <v>2</v>
      </c>
      <c r="D675" s="14">
        <v>50</v>
      </c>
      <c r="E675" s="14">
        <v>582</v>
      </c>
      <c r="F675" s="14">
        <v>408.99999999999983</v>
      </c>
      <c r="G675" s="15">
        <v>0.40902807600000013</v>
      </c>
      <c r="H675" s="24">
        <v>797.99999999999989</v>
      </c>
    </row>
    <row r="676" spans="1:8" ht="15" customHeight="1" x14ac:dyDescent="0.2">
      <c r="A676" s="9" t="s">
        <v>567</v>
      </c>
      <c r="B676" s="14">
        <v>84</v>
      </c>
      <c r="C676" s="14" t="s">
        <v>17</v>
      </c>
      <c r="D676" s="14">
        <v>84</v>
      </c>
      <c r="E676" s="14">
        <v>690.99999999999989</v>
      </c>
      <c r="F676" s="14">
        <v>438.99999999999994</v>
      </c>
      <c r="G676" s="15">
        <v>0.47829372999999997</v>
      </c>
      <c r="H676" s="24">
        <v>519</v>
      </c>
    </row>
    <row r="677" spans="1:8" ht="15" customHeight="1" x14ac:dyDescent="0.2">
      <c r="A677" s="9" t="s">
        <v>568</v>
      </c>
      <c r="B677" s="14">
        <v>125</v>
      </c>
      <c r="C677" s="14">
        <v>3</v>
      </c>
      <c r="D677" s="14">
        <v>122</v>
      </c>
      <c r="E677" s="14">
        <v>1428</v>
      </c>
      <c r="F677" s="14">
        <v>962.99999999999977</v>
      </c>
      <c r="G677" s="15">
        <v>1.0345212340000005</v>
      </c>
      <c r="H677" s="24">
        <v>1196</v>
      </c>
    </row>
    <row r="678" spans="1:8" ht="15" customHeight="1" x14ac:dyDescent="0.2">
      <c r="A678" s="9" t="s">
        <v>105</v>
      </c>
      <c r="B678" s="14">
        <v>3</v>
      </c>
      <c r="C678" s="14" t="s">
        <v>17</v>
      </c>
      <c r="D678" s="14">
        <v>3</v>
      </c>
      <c r="E678" s="14">
        <v>37</v>
      </c>
      <c r="F678" s="14">
        <v>30</v>
      </c>
      <c r="G678" s="15">
        <v>2.2239021000000001E-2</v>
      </c>
      <c r="H678" s="24">
        <v>21</v>
      </c>
    </row>
    <row r="679" spans="1:8" ht="15" customHeight="1" x14ac:dyDescent="0.2">
      <c r="A679" s="9" t="s">
        <v>569</v>
      </c>
      <c r="B679" s="14">
        <v>192</v>
      </c>
      <c r="C679" s="14">
        <v>1</v>
      </c>
      <c r="D679" s="14">
        <v>191</v>
      </c>
      <c r="E679" s="14">
        <v>2217.0000000000005</v>
      </c>
      <c r="F679" s="14">
        <v>1641.9999999999991</v>
      </c>
      <c r="G679" s="15">
        <v>1.5764146769999996</v>
      </c>
      <c r="H679" s="24">
        <v>1927.0000000000011</v>
      </c>
    </row>
    <row r="680" spans="1:8" ht="15" customHeight="1" x14ac:dyDescent="0.2">
      <c r="A680" s="9" t="s">
        <v>570</v>
      </c>
      <c r="B680" s="14">
        <v>8</v>
      </c>
      <c r="C680" s="14" t="s">
        <v>17</v>
      </c>
      <c r="D680" s="14">
        <v>8</v>
      </c>
      <c r="E680" s="14">
        <v>899</v>
      </c>
      <c r="F680" s="14">
        <v>71</v>
      </c>
      <c r="G680" s="15">
        <v>0.64727861799999986</v>
      </c>
      <c r="H680" s="24">
        <v>715.00000000000011</v>
      </c>
    </row>
    <row r="681" spans="1:8" ht="15" customHeight="1" x14ac:dyDescent="0.2">
      <c r="A681" s="9" t="s">
        <v>571</v>
      </c>
      <c r="B681" s="14">
        <v>11</v>
      </c>
      <c r="C681" s="14" t="s">
        <v>17</v>
      </c>
      <c r="D681" s="14">
        <v>11</v>
      </c>
      <c r="E681" s="14">
        <v>176</v>
      </c>
      <c r="F681" s="14">
        <v>87.000000000000014</v>
      </c>
      <c r="G681" s="15">
        <v>0.12951763799999999</v>
      </c>
      <c r="H681" s="24">
        <v>71</v>
      </c>
    </row>
    <row r="682" spans="1:8" ht="21" customHeight="1" x14ac:dyDescent="0.2">
      <c r="A682" s="9" t="s">
        <v>572</v>
      </c>
      <c r="B682" s="12">
        <f>SUM(B683:B687)</f>
        <v>255</v>
      </c>
      <c r="C682" s="12">
        <f t="shared" ref="C682:H682" si="79">SUM(C683:C687)</f>
        <v>9</v>
      </c>
      <c r="D682" s="12">
        <f t="shared" si="79"/>
        <v>246</v>
      </c>
      <c r="E682" s="12">
        <f t="shared" si="79"/>
        <v>4674</v>
      </c>
      <c r="F682" s="12">
        <f t="shared" si="79"/>
        <v>3454</v>
      </c>
      <c r="G682" s="13">
        <f t="shared" si="79"/>
        <v>3.561547869</v>
      </c>
      <c r="H682" s="23">
        <f t="shared" si="79"/>
        <v>4152</v>
      </c>
    </row>
    <row r="683" spans="1:8" ht="15" customHeight="1" x14ac:dyDescent="0.2">
      <c r="A683" s="9" t="s">
        <v>716</v>
      </c>
      <c r="B683" s="14">
        <v>72</v>
      </c>
      <c r="C683" s="14" t="s">
        <v>17</v>
      </c>
      <c r="D683" s="14">
        <v>72</v>
      </c>
      <c r="E683" s="14">
        <v>1083.0000000000002</v>
      </c>
      <c r="F683" s="14">
        <v>733.00000000000011</v>
      </c>
      <c r="G683" s="15">
        <v>0.759827213</v>
      </c>
      <c r="H683" s="24">
        <v>1060.9999999999998</v>
      </c>
    </row>
    <row r="684" spans="1:8" ht="15" customHeight="1" x14ac:dyDescent="0.2">
      <c r="A684" s="9" t="s">
        <v>573</v>
      </c>
      <c r="B684" s="14">
        <v>70</v>
      </c>
      <c r="C684" s="14">
        <v>5</v>
      </c>
      <c r="D684" s="14">
        <v>65</v>
      </c>
      <c r="E684" s="14">
        <v>1686</v>
      </c>
      <c r="F684" s="14">
        <v>1402</v>
      </c>
      <c r="G684" s="15">
        <v>1.4791072680000001</v>
      </c>
      <c r="H684" s="24">
        <v>881</v>
      </c>
    </row>
    <row r="685" spans="1:8" ht="15" customHeight="1" x14ac:dyDescent="0.2">
      <c r="A685" s="9" t="s">
        <v>392</v>
      </c>
      <c r="B685" s="14">
        <v>53</v>
      </c>
      <c r="C685" s="14">
        <v>2</v>
      </c>
      <c r="D685" s="14">
        <v>51</v>
      </c>
      <c r="E685" s="14">
        <v>631.99999999999966</v>
      </c>
      <c r="F685" s="14">
        <v>489.99999999999989</v>
      </c>
      <c r="G685" s="15">
        <v>0.42710583000000002</v>
      </c>
      <c r="H685" s="24">
        <v>403.00000000000011</v>
      </c>
    </row>
    <row r="686" spans="1:8" ht="15" customHeight="1" x14ac:dyDescent="0.2">
      <c r="A686" s="9" t="s">
        <v>574</v>
      </c>
      <c r="B686" s="14">
        <v>49</v>
      </c>
      <c r="C686" s="14">
        <v>1</v>
      </c>
      <c r="D686" s="14">
        <v>48</v>
      </c>
      <c r="E686" s="14">
        <v>991.00000000000011</v>
      </c>
      <c r="F686" s="14">
        <v>624.99999999999989</v>
      </c>
      <c r="G686" s="15">
        <v>0.69311014999999998</v>
      </c>
      <c r="H686" s="24">
        <v>469.00000000000006</v>
      </c>
    </row>
    <row r="687" spans="1:8" ht="15" customHeight="1" x14ac:dyDescent="0.2">
      <c r="A687" s="9" t="s">
        <v>575</v>
      </c>
      <c r="B687" s="14">
        <v>11</v>
      </c>
      <c r="C687" s="14">
        <v>1</v>
      </c>
      <c r="D687" s="14">
        <v>10</v>
      </c>
      <c r="E687" s="14">
        <v>282</v>
      </c>
      <c r="F687" s="14">
        <v>204</v>
      </c>
      <c r="G687" s="15">
        <v>0.20239740799999995</v>
      </c>
      <c r="H687" s="24">
        <v>1338.0000000000002</v>
      </c>
    </row>
    <row r="688" spans="1:8" ht="21" customHeight="1" x14ac:dyDescent="0.2">
      <c r="A688" s="9" t="s">
        <v>12</v>
      </c>
      <c r="B688" s="12">
        <f>B689</f>
        <v>2432</v>
      </c>
      <c r="C688" s="12">
        <f t="shared" ref="C688:H688" si="80">C689</f>
        <v>128</v>
      </c>
      <c r="D688" s="12">
        <f t="shared" si="80"/>
        <v>2304</v>
      </c>
      <c r="E688" s="12">
        <f t="shared" si="80"/>
        <v>1061907.9999999993</v>
      </c>
      <c r="F688" s="12">
        <f t="shared" si="80"/>
        <v>805748.00000000093</v>
      </c>
      <c r="G688" s="13">
        <f t="shared" si="80"/>
        <v>764.12074060099974</v>
      </c>
      <c r="H688" s="23">
        <f t="shared" si="80"/>
        <v>1213738.0000000007</v>
      </c>
    </row>
    <row r="689" spans="1:8" ht="21" customHeight="1" x14ac:dyDescent="0.2">
      <c r="A689" s="9" t="s">
        <v>576</v>
      </c>
      <c r="B689" s="12">
        <f>SUM(B690:B693)</f>
        <v>2432</v>
      </c>
      <c r="C689" s="12">
        <f t="shared" ref="C689:G689" si="81">SUM(C690:C693)</f>
        <v>128</v>
      </c>
      <c r="D689" s="12">
        <f t="shared" si="81"/>
        <v>2304</v>
      </c>
      <c r="E689" s="12">
        <f t="shared" si="81"/>
        <v>1061907.9999999993</v>
      </c>
      <c r="F689" s="12">
        <f t="shared" si="81"/>
        <v>805748.00000000093</v>
      </c>
      <c r="G689" s="13">
        <f t="shared" si="81"/>
        <v>764.12074060099974</v>
      </c>
      <c r="H689" s="23">
        <f>SUM(H690:H693)</f>
        <v>1213738.0000000007</v>
      </c>
    </row>
    <row r="690" spans="1:8" ht="15" customHeight="1" x14ac:dyDescent="0.2">
      <c r="A690" s="9" t="s">
        <v>717</v>
      </c>
      <c r="B690" s="14">
        <v>782</v>
      </c>
      <c r="C690" s="14">
        <v>31</v>
      </c>
      <c r="D690" s="14">
        <v>751</v>
      </c>
      <c r="E690" s="14">
        <v>330059.99999999988</v>
      </c>
      <c r="F690" s="14">
        <v>210758.00000000052</v>
      </c>
      <c r="G690" s="15">
        <v>238.67365730499998</v>
      </c>
      <c r="H690" s="24">
        <v>308846.00000000023</v>
      </c>
    </row>
    <row r="691" spans="1:8" ht="15" customHeight="1" x14ac:dyDescent="0.2">
      <c r="A691" s="9" t="s">
        <v>577</v>
      </c>
      <c r="B691" s="14">
        <v>837</v>
      </c>
      <c r="C691" s="14">
        <v>55</v>
      </c>
      <c r="D691" s="14">
        <v>782</v>
      </c>
      <c r="E691" s="14">
        <v>332345.99999999983</v>
      </c>
      <c r="F691" s="14">
        <v>284783.00000000023</v>
      </c>
      <c r="G691" s="15">
        <v>236.54143268499959</v>
      </c>
      <c r="H691" s="24">
        <v>435516.00000000023</v>
      </c>
    </row>
    <row r="692" spans="1:8" ht="15" customHeight="1" x14ac:dyDescent="0.2">
      <c r="A692" s="9" t="s">
        <v>578</v>
      </c>
      <c r="B692" s="14">
        <v>12</v>
      </c>
      <c r="C692" s="14">
        <v>3</v>
      </c>
      <c r="D692" s="14">
        <v>9</v>
      </c>
      <c r="E692" s="14">
        <v>188</v>
      </c>
      <c r="F692" s="14">
        <v>183</v>
      </c>
      <c r="G692" s="15">
        <v>0.54735781100000003</v>
      </c>
      <c r="H692" s="24">
        <v>142</v>
      </c>
    </row>
    <row r="693" spans="1:8" ht="15" customHeight="1" x14ac:dyDescent="0.2">
      <c r="A693" s="9" t="s">
        <v>579</v>
      </c>
      <c r="B693" s="14">
        <v>801</v>
      </c>
      <c r="C693" s="14">
        <v>39</v>
      </c>
      <c r="D693" s="14">
        <v>762</v>
      </c>
      <c r="E693" s="14">
        <v>399313.99999999959</v>
      </c>
      <c r="F693" s="14">
        <v>310024.00000000012</v>
      </c>
      <c r="G693" s="15">
        <v>288.35829280000019</v>
      </c>
      <c r="H693" s="24">
        <v>469234.00000000017</v>
      </c>
    </row>
    <row r="694" spans="1:8" ht="21" customHeight="1" x14ac:dyDescent="0.2">
      <c r="A694" s="9" t="s">
        <v>15</v>
      </c>
      <c r="B694" s="12">
        <f>B695+B699</f>
        <v>229</v>
      </c>
      <c r="C694" s="12">
        <f t="shared" ref="C694:G694" si="82">C695+C699</f>
        <v>8</v>
      </c>
      <c r="D694" s="12">
        <f t="shared" si="82"/>
        <v>221</v>
      </c>
      <c r="E694" s="12">
        <f t="shared" si="82"/>
        <v>9648</v>
      </c>
      <c r="F694" s="12">
        <f>F695+F699</f>
        <v>6848</v>
      </c>
      <c r="G694" s="16">
        <f t="shared" si="82"/>
        <v>7.1858675250000017</v>
      </c>
      <c r="H694" s="25">
        <f>H695+H699</f>
        <v>5307.9999999999982</v>
      </c>
    </row>
    <row r="695" spans="1:8" ht="21" customHeight="1" x14ac:dyDescent="0.2">
      <c r="A695" s="9" t="s">
        <v>580</v>
      </c>
      <c r="B695" s="12">
        <f>SUM(B696:B698)</f>
        <v>146</v>
      </c>
      <c r="C695" s="12">
        <f t="shared" ref="C695:H695" si="83">SUM(C696:C698)</f>
        <v>1</v>
      </c>
      <c r="D695" s="12">
        <f t="shared" si="83"/>
        <v>145</v>
      </c>
      <c r="E695" s="12">
        <f t="shared" si="83"/>
        <v>6084</v>
      </c>
      <c r="F695" s="12">
        <f t="shared" si="83"/>
        <v>3882</v>
      </c>
      <c r="G695" s="13">
        <f t="shared" si="83"/>
        <v>4.234442039000001</v>
      </c>
      <c r="H695" s="23">
        <f t="shared" si="83"/>
        <v>3651.9999999999982</v>
      </c>
    </row>
    <row r="696" spans="1:8" ht="15" customHeight="1" x14ac:dyDescent="0.2">
      <c r="A696" s="9" t="s">
        <v>718</v>
      </c>
      <c r="B696" s="14">
        <v>16</v>
      </c>
      <c r="C696" s="14" t="s">
        <v>17</v>
      </c>
      <c r="D696" s="14">
        <v>16</v>
      </c>
      <c r="E696" s="14">
        <v>206</v>
      </c>
      <c r="F696" s="14">
        <v>206</v>
      </c>
      <c r="G696" s="15">
        <v>0.14551475799999999</v>
      </c>
      <c r="H696" s="24">
        <v>120.00000000000001</v>
      </c>
    </row>
    <row r="697" spans="1:8" ht="15" customHeight="1" x14ac:dyDescent="0.2">
      <c r="A697" s="9" t="s">
        <v>581</v>
      </c>
      <c r="B697" s="14">
        <v>79</v>
      </c>
      <c r="C697" s="14" t="s">
        <v>17</v>
      </c>
      <c r="D697" s="14">
        <v>79</v>
      </c>
      <c r="E697" s="14">
        <v>3110</v>
      </c>
      <c r="F697" s="14">
        <v>1890</v>
      </c>
      <c r="G697" s="15">
        <v>2.2299783980000005</v>
      </c>
      <c r="H697" s="24">
        <v>2486.9999999999982</v>
      </c>
    </row>
    <row r="698" spans="1:8" ht="15" customHeight="1" x14ac:dyDescent="0.2">
      <c r="A698" s="9" t="s">
        <v>582</v>
      </c>
      <c r="B698" s="14">
        <v>51</v>
      </c>
      <c r="C698" s="14">
        <v>1</v>
      </c>
      <c r="D698" s="14">
        <v>50</v>
      </c>
      <c r="E698" s="14">
        <v>2767.9999999999995</v>
      </c>
      <c r="F698" s="14">
        <v>1786.0000000000002</v>
      </c>
      <c r="G698" s="15">
        <v>1.8589488830000001</v>
      </c>
      <c r="H698" s="24">
        <v>1045</v>
      </c>
    </row>
    <row r="699" spans="1:8" ht="21" customHeight="1" x14ac:dyDescent="0.2">
      <c r="A699" s="9" t="s">
        <v>646</v>
      </c>
      <c r="B699" s="17">
        <f>SUM(B700:B701)</f>
        <v>83</v>
      </c>
      <c r="C699" s="17">
        <f t="shared" ref="C699:H699" si="84">SUM(C700:C701)</f>
        <v>7</v>
      </c>
      <c r="D699" s="17">
        <f t="shared" si="84"/>
        <v>76</v>
      </c>
      <c r="E699" s="17">
        <f t="shared" si="84"/>
        <v>3564</v>
      </c>
      <c r="F699" s="17">
        <f t="shared" si="84"/>
        <v>2965.9999999999995</v>
      </c>
      <c r="G699" s="16">
        <f t="shared" si="84"/>
        <v>2.9514254860000007</v>
      </c>
      <c r="H699" s="25">
        <f t="shared" si="84"/>
        <v>1656.0000000000005</v>
      </c>
    </row>
    <row r="700" spans="1:8" ht="15" customHeight="1" x14ac:dyDescent="0.2">
      <c r="A700" s="9" t="s">
        <v>583</v>
      </c>
      <c r="B700" s="14">
        <v>58</v>
      </c>
      <c r="C700" s="14">
        <v>3</v>
      </c>
      <c r="D700" s="14">
        <v>55</v>
      </c>
      <c r="E700" s="14">
        <v>2207</v>
      </c>
      <c r="F700" s="14">
        <v>1691</v>
      </c>
      <c r="G700" s="15">
        <v>1.9823902090000005</v>
      </c>
      <c r="H700" s="24">
        <v>1093.0000000000005</v>
      </c>
    </row>
    <row r="701" spans="1:8" ht="15" customHeight="1" x14ac:dyDescent="0.2">
      <c r="A701" s="9" t="s">
        <v>584</v>
      </c>
      <c r="B701" s="18">
        <v>25</v>
      </c>
      <c r="C701" s="18">
        <v>4</v>
      </c>
      <c r="D701" s="18">
        <v>21</v>
      </c>
      <c r="E701" s="18">
        <v>1356.9999999999998</v>
      </c>
      <c r="F701" s="18">
        <v>1274.9999999999995</v>
      </c>
      <c r="G701" s="19">
        <v>0.96903527700000003</v>
      </c>
      <c r="H701" s="26">
        <v>562.99999999999989</v>
      </c>
    </row>
    <row r="702" spans="1:8" ht="21" customHeight="1" x14ac:dyDescent="0.2">
      <c r="A702" s="9" t="s">
        <v>16</v>
      </c>
      <c r="B702" s="12">
        <f>B703+B712+B721+B738+B744+B756+B764+B770+B776</f>
        <v>25284</v>
      </c>
      <c r="C702" s="12">
        <f t="shared" ref="C702:G702" si="85">C703+C712+C721+C738+C744+C756+C764+C770+C776</f>
        <v>2762</v>
      </c>
      <c r="D702" s="12">
        <f t="shared" si="85"/>
        <v>22522</v>
      </c>
      <c r="E702" s="12">
        <f t="shared" si="85"/>
        <v>9144115.0000000037</v>
      </c>
      <c r="F702" s="12">
        <f t="shared" si="85"/>
        <v>5502982</v>
      </c>
      <c r="G702" s="13">
        <f t="shared" si="85"/>
        <v>6632.4949170359996</v>
      </c>
      <c r="H702" s="23">
        <f>H703+H712+H721+H738+H744+H756+H764+H770+H776</f>
        <v>4821069.7799999993</v>
      </c>
    </row>
    <row r="703" spans="1:8" ht="21" customHeight="1" x14ac:dyDescent="0.2">
      <c r="A703" s="9" t="s">
        <v>585</v>
      </c>
      <c r="B703" s="12">
        <f>SUM(B704:B711)</f>
        <v>4021</v>
      </c>
      <c r="C703" s="12">
        <f t="shared" ref="C703:H703" si="86">SUM(C704:C711)</f>
        <v>666</v>
      </c>
      <c r="D703" s="12">
        <f t="shared" si="86"/>
        <v>3355</v>
      </c>
      <c r="E703" s="12">
        <f t="shared" si="86"/>
        <v>624390.00000000012</v>
      </c>
      <c r="F703" s="12">
        <f t="shared" si="86"/>
        <v>344756</v>
      </c>
      <c r="G703" s="13">
        <f t="shared" si="86"/>
        <v>457.78735057799992</v>
      </c>
      <c r="H703" s="23">
        <f t="shared" si="86"/>
        <v>287892</v>
      </c>
    </row>
    <row r="704" spans="1:8" ht="15" customHeight="1" x14ac:dyDescent="0.2">
      <c r="A704" s="9" t="s">
        <v>719</v>
      </c>
      <c r="B704" s="14">
        <v>652</v>
      </c>
      <c r="C704" s="14">
        <v>149</v>
      </c>
      <c r="D704" s="14">
        <v>503</v>
      </c>
      <c r="E704" s="14">
        <v>52915.999999999985</v>
      </c>
      <c r="F704" s="14">
        <v>25534.000000000025</v>
      </c>
      <c r="G704" s="15">
        <v>42.187760969999985</v>
      </c>
      <c r="H704" s="24">
        <v>21114.000000000007</v>
      </c>
    </row>
    <row r="705" spans="1:8" ht="15" customHeight="1" x14ac:dyDescent="0.2">
      <c r="A705" s="9" t="s">
        <v>586</v>
      </c>
      <c r="B705" s="14">
        <v>473</v>
      </c>
      <c r="C705" s="14">
        <v>132</v>
      </c>
      <c r="D705" s="14">
        <v>341</v>
      </c>
      <c r="E705" s="14">
        <v>43531.000000000036</v>
      </c>
      <c r="F705" s="14">
        <v>28387</v>
      </c>
      <c r="G705" s="15">
        <v>31.005881925999994</v>
      </c>
      <c r="H705" s="24">
        <v>16697.000000000004</v>
      </c>
    </row>
    <row r="706" spans="1:8" ht="15" customHeight="1" x14ac:dyDescent="0.2">
      <c r="A706" s="9" t="s">
        <v>587</v>
      </c>
      <c r="B706" s="14">
        <v>585</v>
      </c>
      <c r="C706" s="14">
        <v>37</v>
      </c>
      <c r="D706" s="14">
        <v>548</v>
      </c>
      <c r="E706" s="14">
        <v>128116.0000000001</v>
      </c>
      <c r="F706" s="14">
        <v>64923.000000000036</v>
      </c>
      <c r="G706" s="15">
        <v>93.731871845999905</v>
      </c>
      <c r="H706" s="24">
        <v>66600.999999999927</v>
      </c>
    </row>
    <row r="707" spans="1:8" ht="15" customHeight="1" x14ac:dyDescent="0.2">
      <c r="A707" s="9" t="s">
        <v>588</v>
      </c>
      <c r="B707" s="14">
        <v>671</v>
      </c>
      <c r="C707" s="14">
        <v>111</v>
      </c>
      <c r="D707" s="14">
        <v>560</v>
      </c>
      <c r="E707" s="14">
        <v>61600.000000000044</v>
      </c>
      <c r="F707" s="14">
        <v>27315.000000000018</v>
      </c>
      <c r="G707" s="15">
        <v>44.153714898999993</v>
      </c>
      <c r="H707" s="24">
        <v>19921.000000000007</v>
      </c>
    </row>
    <row r="708" spans="1:8" ht="15" customHeight="1" x14ac:dyDescent="0.2">
      <c r="A708" s="9" t="s">
        <v>589</v>
      </c>
      <c r="B708" s="14">
        <v>239</v>
      </c>
      <c r="C708" s="14">
        <v>4</v>
      </c>
      <c r="D708" s="14">
        <v>235</v>
      </c>
      <c r="E708" s="14">
        <v>130280</v>
      </c>
      <c r="F708" s="14">
        <v>78073.000000000029</v>
      </c>
      <c r="G708" s="15">
        <v>95.829193666000009</v>
      </c>
      <c r="H708" s="24">
        <v>77158.000000000058</v>
      </c>
    </row>
    <row r="709" spans="1:8" ht="15" customHeight="1" x14ac:dyDescent="0.2">
      <c r="A709" s="9" t="s">
        <v>590</v>
      </c>
      <c r="B709" s="14">
        <v>358</v>
      </c>
      <c r="C709" s="14">
        <v>64</v>
      </c>
      <c r="D709" s="14">
        <v>294</v>
      </c>
      <c r="E709" s="14">
        <v>28126</v>
      </c>
      <c r="F709" s="14">
        <v>14799.999999999996</v>
      </c>
      <c r="G709" s="15">
        <v>20.217566589999997</v>
      </c>
      <c r="H709" s="24">
        <v>10738.000000000007</v>
      </c>
    </row>
    <row r="710" spans="1:8" ht="15" customHeight="1" x14ac:dyDescent="0.2">
      <c r="A710" s="9" t="s">
        <v>591</v>
      </c>
      <c r="B710" s="14">
        <v>447</v>
      </c>
      <c r="C710" s="14">
        <v>10</v>
      </c>
      <c r="D710" s="14">
        <v>437</v>
      </c>
      <c r="E710" s="14">
        <v>38415.999999999949</v>
      </c>
      <c r="F710" s="14">
        <v>21271.999999999993</v>
      </c>
      <c r="G710" s="15">
        <v>27.62410366500001</v>
      </c>
      <c r="H710" s="24">
        <v>14115.000000000002</v>
      </c>
    </row>
    <row r="711" spans="1:8" ht="15" customHeight="1" x14ac:dyDescent="0.2">
      <c r="A711" s="9" t="s">
        <v>592</v>
      </c>
      <c r="B711" s="14">
        <v>596</v>
      </c>
      <c r="C711" s="14">
        <v>159</v>
      </c>
      <c r="D711" s="14">
        <v>437</v>
      </c>
      <c r="E711" s="14">
        <v>141404.99999999997</v>
      </c>
      <c r="F711" s="14">
        <v>84451.999999999913</v>
      </c>
      <c r="G711" s="15">
        <v>103.03725701600001</v>
      </c>
      <c r="H711" s="24">
        <v>61547.999999999993</v>
      </c>
    </row>
    <row r="712" spans="1:8" ht="21" customHeight="1" x14ac:dyDescent="0.2">
      <c r="A712" s="9" t="s">
        <v>593</v>
      </c>
      <c r="B712" s="12">
        <f>SUM(B713:B720)</f>
        <v>2846</v>
      </c>
      <c r="C712" s="12">
        <f t="shared" ref="C712:H712" si="87">SUM(C713:C720)</f>
        <v>585</v>
      </c>
      <c r="D712" s="12">
        <f t="shared" si="87"/>
        <v>2261</v>
      </c>
      <c r="E712" s="12">
        <f t="shared" si="87"/>
        <v>322883</v>
      </c>
      <c r="F712" s="12">
        <f t="shared" si="87"/>
        <v>180286.00000000006</v>
      </c>
      <c r="G712" s="13">
        <f t="shared" si="87"/>
        <v>234.32994238199996</v>
      </c>
      <c r="H712" s="23">
        <f t="shared" si="87"/>
        <v>128972</v>
      </c>
    </row>
    <row r="713" spans="1:8" ht="15" customHeight="1" x14ac:dyDescent="0.2">
      <c r="A713" s="9" t="s">
        <v>720</v>
      </c>
      <c r="B713" s="14">
        <v>501</v>
      </c>
      <c r="C713" s="14">
        <v>144</v>
      </c>
      <c r="D713" s="14">
        <v>357</v>
      </c>
      <c r="E713" s="14">
        <v>42977.999999999993</v>
      </c>
      <c r="F713" s="14">
        <v>18904.000000000015</v>
      </c>
      <c r="G713" s="15">
        <v>31.231555071999964</v>
      </c>
      <c r="H713" s="24">
        <v>17738.999999999982</v>
      </c>
    </row>
    <row r="714" spans="1:8" ht="15" customHeight="1" x14ac:dyDescent="0.2">
      <c r="A714" s="9" t="s">
        <v>594</v>
      </c>
      <c r="B714" s="14">
        <v>184</v>
      </c>
      <c r="C714" s="14">
        <v>13</v>
      </c>
      <c r="D714" s="14">
        <v>171</v>
      </c>
      <c r="E714" s="14">
        <v>40485.000000000007</v>
      </c>
      <c r="F714" s="14">
        <v>23287.999999999993</v>
      </c>
      <c r="G714" s="15">
        <v>30.887357810999987</v>
      </c>
      <c r="H714" s="24">
        <v>10290</v>
      </c>
    </row>
    <row r="715" spans="1:8" ht="15" customHeight="1" x14ac:dyDescent="0.2">
      <c r="A715" s="9" t="s">
        <v>595</v>
      </c>
      <c r="B715" s="14">
        <v>328</v>
      </c>
      <c r="C715" s="14">
        <v>152</v>
      </c>
      <c r="D715" s="14">
        <v>176</v>
      </c>
      <c r="E715" s="14">
        <v>24154.999999999989</v>
      </c>
      <c r="F715" s="14">
        <v>14795.999999999991</v>
      </c>
      <c r="G715" s="15">
        <v>17.271173500000007</v>
      </c>
      <c r="H715" s="24">
        <v>20341.999999999993</v>
      </c>
    </row>
    <row r="716" spans="1:8" ht="15" customHeight="1" x14ac:dyDescent="0.2">
      <c r="A716" s="9" t="s">
        <v>596</v>
      </c>
      <c r="B716" s="14">
        <v>337</v>
      </c>
      <c r="C716" s="14">
        <v>11</v>
      </c>
      <c r="D716" s="14">
        <v>326</v>
      </c>
      <c r="E716" s="14">
        <v>78475.000000000015</v>
      </c>
      <c r="F716" s="14">
        <v>49651.000000000029</v>
      </c>
      <c r="G716" s="15">
        <v>56.424794817000006</v>
      </c>
      <c r="H716" s="24">
        <v>27892.000000000022</v>
      </c>
    </row>
    <row r="717" spans="1:8" ht="15" customHeight="1" x14ac:dyDescent="0.2">
      <c r="A717" s="9" t="s">
        <v>597</v>
      </c>
      <c r="B717" s="14">
        <v>268</v>
      </c>
      <c r="C717" s="14">
        <v>84</v>
      </c>
      <c r="D717" s="14">
        <v>184</v>
      </c>
      <c r="E717" s="14">
        <v>50844.999999999993</v>
      </c>
      <c r="F717" s="14">
        <v>29186.000000000022</v>
      </c>
      <c r="G717" s="15">
        <v>36.530547157000015</v>
      </c>
      <c r="H717" s="24">
        <v>18014.000000000007</v>
      </c>
    </row>
    <row r="718" spans="1:8" ht="15" customHeight="1" x14ac:dyDescent="0.2">
      <c r="A718" s="9" t="s">
        <v>598</v>
      </c>
      <c r="B718" s="14">
        <v>272</v>
      </c>
      <c r="C718" s="14">
        <v>9</v>
      </c>
      <c r="D718" s="14">
        <v>263</v>
      </c>
      <c r="E718" s="14">
        <v>11629.000000000002</v>
      </c>
      <c r="F718" s="14">
        <v>4471.0000000000009</v>
      </c>
      <c r="G718" s="15">
        <v>8.2874010029999994</v>
      </c>
      <c r="H718" s="24">
        <v>3312.0000000000005</v>
      </c>
    </row>
    <row r="719" spans="1:8" ht="15" customHeight="1" x14ac:dyDescent="0.2">
      <c r="A719" s="9" t="s">
        <v>599</v>
      </c>
      <c r="B719" s="14">
        <v>452</v>
      </c>
      <c r="C719" s="14">
        <v>105</v>
      </c>
      <c r="D719" s="14">
        <v>347</v>
      </c>
      <c r="E719" s="14">
        <v>28213.000000000025</v>
      </c>
      <c r="F719" s="14">
        <v>14322.999999999995</v>
      </c>
      <c r="G719" s="15">
        <v>20.110511156999991</v>
      </c>
      <c r="H719" s="24">
        <v>9315.0000000000055</v>
      </c>
    </row>
    <row r="720" spans="1:8" ht="15" customHeight="1" x14ac:dyDescent="0.2">
      <c r="A720" s="9" t="s">
        <v>600</v>
      </c>
      <c r="B720" s="14">
        <v>504</v>
      </c>
      <c r="C720" s="14">
        <v>67</v>
      </c>
      <c r="D720" s="14">
        <v>437</v>
      </c>
      <c r="E720" s="14">
        <v>46102.999999999985</v>
      </c>
      <c r="F720" s="14">
        <v>25667.000000000007</v>
      </c>
      <c r="G720" s="15">
        <v>33.586601865000013</v>
      </c>
      <c r="H720" s="24">
        <v>22067.999999999996</v>
      </c>
    </row>
    <row r="721" spans="1:8" ht="21" customHeight="1" x14ac:dyDescent="0.2">
      <c r="A721" s="9" t="s">
        <v>601</v>
      </c>
      <c r="B721" s="12">
        <f>SUM(B722:B737)</f>
        <v>4750</v>
      </c>
      <c r="C721" s="12">
        <f t="shared" ref="C721:H721" si="88">SUM(C722:C737)</f>
        <v>565</v>
      </c>
      <c r="D721" s="12">
        <f t="shared" si="88"/>
        <v>4185</v>
      </c>
      <c r="E721" s="12">
        <f t="shared" si="88"/>
        <v>379510.00000000006</v>
      </c>
      <c r="F721" s="12">
        <f t="shared" si="88"/>
        <v>221368</v>
      </c>
      <c r="G721" s="13">
        <f t="shared" si="88"/>
        <v>277.09732174600003</v>
      </c>
      <c r="H721" s="23">
        <f t="shared" si="88"/>
        <v>137618.19999999998</v>
      </c>
    </row>
    <row r="722" spans="1:8" ht="15" customHeight="1" x14ac:dyDescent="0.2">
      <c r="A722" s="9" t="s">
        <v>721</v>
      </c>
      <c r="B722" s="14">
        <v>442</v>
      </c>
      <c r="C722" s="14">
        <v>39</v>
      </c>
      <c r="D722" s="14">
        <v>403</v>
      </c>
      <c r="E722" s="14">
        <v>21309.000000000018</v>
      </c>
      <c r="F722" s="14">
        <v>9188</v>
      </c>
      <c r="G722" s="15">
        <v>15.271375082999997</v>
      </c>
      <c r="H722" s="24">
        <v>7294.0000000000027</v>
      </c>
    </row>
    <row r="723" spans="1:8" ht="15" customHeight="1" x14ac:dyDescent="0.2">
      <c r="A723" s="9" t="s">
        <v>602</v>
      </c>
      <c r="B723" s="14">
        <v>402</v>
      </c>
      <c r="C723" s="14">
        <v>21</v>
      </c>
      <c r="D723" s="14">
        <v>381</v>
      </c>
      <c r="E723" s="14">
        <v>15020.999999999998</v>
      </c>
      <c r="F723" s="14">
        <v>6486.9999999999964</v>
      </c>
      <c r="G723" s="15">
        <v>10.704254855999999</v>
      </c>
      <c r="H723" s="24">
        <v>5375.1999999999971</v>
      </c>
    </row>
    <row r="724" spans="1:8" ht="15" customHeight="1" x14ac:dyDescent="0.2">
      <c r="A724" s="9" t="s">
        <v>603</v>
      </c>
      <c r="B724" s="14">
        <v>134</v>
      </c>
      <c r="C724" s="14">
        <v>1</v>
      </c>
      <c r="D724" s="14">
        <v>133</v>
      </c>
      <c r="E724" s="14">
        <v>3060</v>
      </c>
      <c r="F724" s="14">
        <v>2024.0000000000007</v>
      </c>
      <c r="G724" s="15">
        <v>2.1546076280000008</v>
      </c>
      <c r="H724" s="24">
        <v>1566.9999999999998</v>
      </c>
    </row>
    <row r="725" spans="1:8" ht="15" customHeight="1" x14ac:dyDescent="0.2">
      <c r="A725" s="9" t="s">
        <v>604</v>
      </c>
      <c r="B725" s="14">
        <v>120</v>
      </c>
      <c r="C725" s="14">
        <v>27</v>
      </c>
      <c r="D725" s="14">
        <v>93</v>
      </c>
      <c r="E725" s="14">
        <v>5595</v>
      </c>
      <c r="F725" s="14">
        <v>2427.9999999999991</v>
      </c>
      <c r="G725" s="15">
        <v>6.7705471560000046</v>
      </c>
      <c r="H725" s="24">
        <v>1807.9999999999998</v>
      </c>
    </row>
    <row r="726" spans="1:8" ht="15" customHeight="1" x14ac:dyDescent="0.2">
      <c r="A726" s="9" t="s">
        <v>605</v>
      </c>
      <c r="B726" s="14">
        <v>856</v>
      </c>
      <c r="C726" s="14">
        <v>3</v>
      </c>
      <c r="D726" s="14">
        <v>853</v>
      </c>
      <c r="E726" s="14">
        <v>74112.000000000029</v>
      </c>
      <c r="F726" s="14">
        <v>37550.000000000015</v>
      </c>
      <c r="G726" s="15">
        <v>53.198329723000008</v>
      </c>
      <c r="H726" s="24">
        <v>25718.999999999978</v>
      </c>
    </row>
    <row r="727" spans="1:8" ht="15" customHeight="1" x14ac:dyDescent="0.2">
      <c r="A727" s="9" t="s">
        <v>606</v>
      </c>
      <c r="B727" s="14">
        <v>292</v>
      </c>
      <c r="C727" s="14">
        <v>55</v>
      </c>
      <c r="D727" s="14">
        <v>237</v>
      </c>
      <c r="E727" s="14">
        <v>23089.000000000007</v>
      </c>
      <c r="F727" s="14">
        <v>15388.000000000005</v>
      </c>
      <c r="G727" s="15">
        <v>16.567422605000004</v>
      </c>
      <c r="H727" s="24">
        <v>11182.000000000005</v>
      </c>
    </row>
    <row r="728" spans="1:8" ht="15" customHeight="1" x14ac:dyDescent="0.2">
      <c r="A728" s="9" t="s">
        <v>607</v>
      </c>
      <c r="B728" s="14">
        <v>357</v>
      </c>
      <c r="C728" s="14">
        <v>28</v>
      </c>
      <c r="D728" s="14">
        <v>329</v>
      </c>
      <c r="E728" s="14">
        <v>15346.000000000002</v>
      </c>
      <c r="F728" s="14">
        <v>8834.9999999999945</v>
      </c>
      <c r="G728" s="15">
        <v>10.99115190600001</v>
      </c>
      <c r="H728" s="24">
        <v>6045.9999999999936</v>
      </c>
    </row>
    <row r="729" spans="1:8" ht="15" customHeight="1" x14ac:dyDescent="0.2">
      <c r="A729" s="9" t="s">
        <v>608</v>
      </c>
      <c r="B729" s="14">
        <v>186</v>
      </c>
      <c r="C729" s="14">
        <v>5</v>
      </c>
      <c r="D729" s="14">
        <v>181</v>
      </c>
      <c r="E729" s="14">
        <v>3893.0000000000014</v>
      </c>
      <c r="F729" s="14">
        <v>2246.9999999999991</v>
      </c>
      <c r="G729" s="15">
        <v>2.6574010009999993</v>
      </c>
      <c r="H729" s="24">
        <v>1858.0000000000002</v>
      </c>
    </row>
    <row r="730" spans="1:8" ht="15" customHeight="1" x14ac:dyDescent="0.2">
      <c r="A730" s="9" t="s">
        <v>352</v>
      </c>
      <c r="B730" s="14">
        <v>261</v>
      </c>
      <c r="C730" s="14">
        <v>81</v>
      </c>
      <c r="D730" s="14">
        <v>180</v>
      </c>
      <c r="E730" s="14">
        <v>90892</v>
      </c>
      <c r="F730" s="14">
        <v>70121</v>
      </c>
      <c r="G730" s="15">
        <v>66.068135348999988</v>
      </c>
      <c r="H730" s="24">
        <v>42200</v>
      </c>
    </row>
    <row r="731" spans="1:8" ht="15" customHeight="1" x14ac:dyDescent="0.2">
      <c r="A731" s="9" t="s">
        <v>609</v>
      </c>
      <c r="B731" s="14">
        <v>301</v>
      </c>
      <c r="C731" s="14">
        <v>61</v>
      </c>
      <c r="D731" s="14">
        <v>240</v>
      </c>
      <c r="E731" s="14">
        <v>18986.999999999993</v>
      </c>
      <c r="F731" s="14">
        <v>7367.0000000000009</v>
      </c>
      <c r="G731" s="15">
        <v>13.760683937000005</v>
      </c>
      <c r="H731" s="24">
        <v>3940.0000000000005</v>
      </c>
    </row>
    <row r="732" spans="1:8" ht="15" customHeight="1" x14ac:dyDescent="0.2">
      <c r="A732" s="9" t="s">
        <v>610</v>
      </c>
      <c r="B732" s="14">
        <v>354</v>
      </c>
      <c r="C732" s="14">
        <v>46</v>
      </c>
      <c r="D732" s="14">
        <v>308</v>
      </c>
      <c r="E732" s="14">
        <v>15049.999999999996</v>
      </c>
      <c r="F732" s="14">
        <v>4496.0000000000018</v>
      </c>
      <c r="G732" s="15">
        <v>10.616414677</v>
      </c>
      <c r="H732" s="24">
        <v>2934.0000000000014</v>
      </c>
    </row>
    <row r="733" spans="1:8" ht="15" customHeight="1" x14ac:dyDescent="0.2">
      <c r="A733" s="9" t="s">
        <v>611</v>
      </c>
      <c r="B733" s="14">
        <v>238</v>
      </c>
      <c r="C733" s="14">
        <v>31</v>
      </c>
      <c r="D733" s="14">
        <v>207</v>
      </c>
      <c r="E733" s="14">
        <v>15384.999999999996</v>
      </c>
      <c r="F733" s="14">
        <v>8789</v>
      </c>
      <c r="G733" s="15">
        <v>10.922455000999999</v>
      </c>
      <c r="H733" s="24">
        <v>6104.9999999999991</v>
      </c>
    </row>
    <row r="734" spans="1:8" ht="15" customHeight="1" x14ac:dyDescent="0.2">
      <c r="A734" s="9" t="s">
        <v>612</v>
      </c>
      <c r="B734" s="14">
        <v>154</v>
      </c>
      <c r="C734" s="14">
        <v>28</v>
      </c>
      <c r="D734" s="14">
        <v>126</v>
      </c>
      <c r="E734" s="14">
        <v>4716.0000000000027</v>
      </c>
      <c r="F734" s="14">
        <v>2877.0000000000018</v>
      </c>
      <c r="G734" s="15">
        <v>3.3354931570000015</v>
      </c>
      <c r="H734" s="24">
        <v>2342.0000000000005</v>
      </c>
    </row>
    <row r="735" spans="1:8" ht="15" customHeight="1" x14ac:dyDescent="0.2">
      <c r="A735" s="9" t="s">
        <v>613</v>
      </c>
      <c r="B735" s="14">
        <v>264</v>
      </c>
      <c r="C735" s="14">
        <v>41</v>
      </c>
      <c r="D735" s="14">
        <v>223</v>
      </c>
      <c r="E735" s="14">
        <v>55422.000000000022</v>
      </c>
      <c r="F735" s="14">
        <v>33944.999999999993</v>
      </c>
      <c r="G735" s="15">
        <v>39.900698340999995</v>
      </c>
      <c r="H735" s="24">
        <v>12876.000000000005</v>
      </c>
    </row>
    <row r="736" spans="1:8" ht="15" customHeight="1" x14ac:dyDescent="0.2">
      <c r="A736" s="9" t="s">
        <v>614</v>
      </c>
      <c r="B736" s="14">
        <v>181</v>
      </c>
      <c r="C736" s="14">
        <v>57</v>
      </c>
      <c r="D736" s="14">
        <v>124</v>
      </c>
      <c r="E736" s="14">
        <v>8816.0000000000018</v>
      </c>
      <c r="F736" s="14">
        <v>6353.9999999999991</v>
      </c>
      <c r="G736" s="15">
        <v>6.3386969010000005</v>
      </c>
      <c r="H736" s="24">
        <v>4327.0000000000009</v>
      </c>
    </row>
    <row r="737" spans="1:8" ht="15" customHeight="1" x14ac:dyDescent="0.2">
      <c r="A737" s="9" t="s">
        <v>615</v>
      </c>
      <c r="B737" s="14">
        <v>208</v>
      </c>
      <c r="C737" s="14">
        <v>41</v>
      </c>
      <c r="D737" s="14">
        <v>167</v>
      </c>
      <c r="E737" s="14">
        <v>8816.9999999999982</v>
      </c>
      <c r="F737" s="14">
        <v>3272</v>
      </c>
      <c r="G737" s="15">
        <v>7.839654425</v>
      </c>
      <c r="H737" s="24">
        <v>2044.9999999999991</v>
      </c>
    </row>
    <row r="738" spans="1:8" ht="21" customHeight="1" x14ac:dyDescent="0.2">
      <c r="A738" s="9" t="s">
        <v>616</v>
      </c>
      <c r="B738" s="12">
        <f>SUM(B739:B743)</f>
        <v>2504</v>
      </c>
      <c r="C738" s="12">
        <f t="shared" ref="C738:H738" si="89">SUM(C739:C743)</f>
        <v>285</v>
      </c>
      <c r="D738" s="12">
        <f t="shared" si="89"/>
        <v>2219</v>
      </c>
      <c r="E738" s="12">
        <f t="shared" si="89"/>
        <v>383252.00000000006</v>
      </c>
      <c r="F738" s="12">
        <f t="shared" si="89"/>
        <v>161407.00000000006</v>
      </c>
      <c r="G738" s="13">
        <f t="shared" si="89"/>
        <v>283.86909285600007</v>
      </c>
      <c r="H738" s="23">
        <f t="shared" si="89"/>
        <v>83276.199999999953</v>
      </c>
    </row>
    <row r="739" spans="1:8" ht="15" customHeight="1" x14ac:dyDescent="0.2">
      <c r="A739" s="9" t="s">
        <v>722</v>
      </c>
      <c r="B739" s="14">
        <v>668</v>
      </c>
      <c r="C739" s="14">
        <v>28</v>
      </c>
      <c r="D739" s="14">
        <v>640</v>
      </c>
      <c r="E739" s="14">
        <v>55793.000000000015</v>
      </c>
      <c r="F739" s="14">
        <v>27153.999999999985</v>
      </c>
      <c r="G739" s="15">
        <v>39.959625624999994</v>
      </c>
      <c r="H739" s="24">
        <v>19944.999999999996</v>
      </c>
    </row>
    <row r="740" spans="1:8" ht="15" customHeight="1" x14ac:dyDescent="0.2">
      <c r="A740" s="9" t="s">
        <v>617</v>
      </c>
      <c r="B740" s="14">
        <v>668</v>
      </c>
      <c r="C740" s="14">
        <v>100</v>
      </c>
      <c r="D740" s="14">
        <v>568</v>
      </c>
      <c r="E740" s="14">
        <v>108444.0000000001</v>
      </c>
      <c r="F740" s="14">
        <v>36946.000000000029</v>
      </c>
      <c r="G740" s="15">
        <v>78.982361408999992</v>
      </c>
      <c r="H740" s="24">
        <v>21605.19999999995</v>
      </c>
    </row>
    <row r="741" spans="1:8" ht="15" customHeight="1" x14ac:dyDescent="0.2">
      <c r="A741" s="9" t="s">
        <v>618</v>
      </c>
      <c r="B741" s="14">
        <v>298</v>
      </c>
      <c r="C741" s="14">
        <v>116</v>
      </c>
      <c r="D741" s="14">
        <v>182</v>
      </c>
      <c r="E741" s="14">
        <v>159189.00000000003</v>
      </c>
      <c r="F741" s="14">
        <v>72083.000000000044</v>
      </c>
      <c r="G741" s="15">
        <v>121.91758819200001</v>
      </c>
      <c r="H741" s="24">
        <v>21281.000000000007</v>
      </c>
    </row>
    <row r="742" spans="1:8" ht="15" customHeight="1" x14ac:dyDescent="0.2">
      <c r="A742" s="9" t="s">
        <v>619</v>
      </c>
      <c r="B742" s="14">
        <v>408</v>
      </c>
      <c r="C742" s="14">
        <v>11</v>
      </c>
      <c r="D742" s="14">
        <v>397</v>
      </c>
      <c r="E742" s="14">
        <v>24681.000000000007</v>
      </c>
      <c r="F742" s="14">
        <v>11859.000000000004</v>
      </c>
      <c r="G742" s="15">
        <v>17.628358528000014</v>
      </c>
      <c r="H742" s="24">
        <v>9336.0000000000036</v>
      </c>
    </row>
    <row r="743" spans="1:8" ht="15" customHeight="1" x14ac:dyDescent="0.2">
      <c r="A743" s="9" t="s">
        <v>620</v>
      </c>
      <c r="B743" s="14">
        <v>462</v>
      </c>
      <c r="C743" s="14">
        <v>30</v>
      </c>
      <c r="D743" s="14">
        <v>432</v>
      </c>
      <c r="E743" s="14">
        <v>35144.999999999964</v>
      </c>
      <c r="F743" s="14">
        <v>13364.999999999991</v>
      </c>
      <c r="G743" s="15">
        <v>25.381159102000009</v>
      </c>
      <c r="H743" s="24">
        <v>11109.000000000007</v>
      </c>
    </row>
    <row r="744" spans="1:8" ht="21" customHeight="1" x14ac:dyDescent="0.2">
      <c r="A744" s="9" t="s">
        <v>621</v>
      </c>
      <c r="B744" s="12">
        <f>SUM(B745:B755)</f>
        <v>1965</v>
      </c>
      <c r="C744" s="12">
        <f t="shared" ref="C744:H744" si="90">SUM(C745:C755)</f>
        <v>51</v>
      </c>
      <c r="D744" s="12">
        <f t="shared" si="90"/>
        <v>1914</v>
      </c>
      <c r="E744" s="12">
        <f t="shared" si="90"/>
        <v>135605.00000000003</v>
      </c>
      <c r="F744" s="12">
        <f t="shared" si="90"/>
        <v>66966</v>
      </c>
      <c r="G744" s="13">
        <f t="shared" si="90"/>
        <v>101.43763137199996</v>
      </c>
      <c r="H744" s="23">
        <f t="shared" si="90"/>
        <v>65271.38</v>
      </c>
    </row>
    <row r="745" spans="1:8" ht="15" customHeight="1" x14ac:dyDescent="0.2">
      <c r="A745" s="9" t="s">
        <v>723</v>
      </c>
      <c r="B745" s="14">
        <v>153</v>
      </c>
      <c r="C745" s="14">
        <v>2</v>
      </c>
      <c r="D745" s="14">
        <v>151</v>
      </c>
      <c r="E745" s="14">
        <v>6737.9999999999955</v>
      </c>
      <c r="F745" s="14">
        <v>2567.0000000000014</v>
      </c>
      <c r="G745" s="15">
        <v>4.7051043890000006</v>
      </c>
      <c r="H745" s="24">
        <v>4506.0000000000036</v>
      </c>
    </row>
    <row r="746" spans="1:8" ht="15" customHeight="1" x14ac:dyDescent="0.2">
      <c r="A746" s="9" t="s">
        <v>622</v>
      </c>
      <c r="B746" s="14">
        <v>342</v>
      </c>
      <c r="C746" s="14">
        <v>13</v>
      </c>
      <c r="D746" s="14">
        <v>329</v>
      </c>
      <c r="E746" s="14">
        <v>54451.000000000044</v>
      </c>
      <c r="F746" s="14">
        <v>22754</v>
      </c>
      <c r="G746" s="15">
        <v>39.232548594999983</v>
      </c>
      <c r="H746" s="24">
        <v>15333.999999999991</v>
      </c>
    </row>
    <row r="747" spans="1:8" ht="15" customHeight="1" x14ac:dyDescent="0.2">
      <c r="A747" s="9" t="s">
        <v>623</v>
      </c>
      <c r="B747" s="14">
        <v>127</v>
      </c>
      <c r="C747" s="14" t="s">
        <v>17</v>
      </c>
      <c r="D747" s="14">
        <v>127</v>
      </c>
      <c r="E747" s="14">
        <v>3364</v>
      </c>
      <c r="F747" s="14">
        <v>1319.0000000000005</v>
      </c>
      <c r="G747" s="15">
        <v>2.3224622020000001</v>
      </c>
      <c r="H747" s="24">
        <v>1500.0000000000005</v>
      </c>
    </row>
    <row r="748" spans="1:8" ht="15" customHeight="1" x14ac:dyDescent="0.2">
      <c r="A748" s="9" t="s">
        <v>624</v>
      </c>
      <c r="B748" s="14">
        <v>262</v>
      </c>
      <c r="C748" s="14">
        <v>12</v>
      </c>
      <c r="D748" s="14">
        <v>250</v>
      </c>
      <c r="E748" s="14">
        <v>9069.0000000000036</v>
      </c>
      <c r="F748" s="14">
        <v>4647.0000000000009</v>
      </c>
      <c r="G748" s="15">
        <v>8.4877177780000022</v>
      </c>
      <c r="H748" s="24">
        <v>14063.000000000009</v>
      </c>
    </row>
    <row r="749" spans="1:8" ht="15" customHeight="1" x14ac:dyDescent="0.2">
      <c r="A749" s="9" t="s">
        <v>625</v>
      </c>
      <c r="B749" s="14">
        <v>136</v>
      </c>
      <c r="C749" s="14">
        <v>1</v>
      </c>
      <c r="D749" s="14">
        <v>135</v>
      </c>
      <c r="E749" s="14">
        <v>6077.0000000000027</v>
      </c>
      <c r="F749" s="14">
        <v>2925.9999999999995</v>
      </c>
      <c r="G749" s="15">
        <v>4.2615766699999984</v>
      </c>
      <c r="H749" s="24">
        <v>2761.9999999999995</v>
      </c>
    </row>
    <row r="750" spans="1:8" ht="15" customHeight="1" x14ac:dyDescent="0.2">
      <c r="A750" s="9" t="s">
        <v>626</v>
      </c>
      <c r="B750" s="14">
        <v>34</v>
      </c>
      <c r="C750" s="14" t="s">
        <v>17</v>
      </c>
      <c r="D750" s="14">
        <v>34</v>
      </c>
      <c r="E750" s="14">
        <v>2144.9999999999995</v>
      </c>
      <c r="F750" s="14">
        <v>741.99999999999989</v>
      </c>
      <c r="G750" s="15">
        <v>1.8059971200000005</v>
      </c>
      <c r="H750" s="24">
        <v>568.99999999999989</v>
      </c>
    </row>
    <row r="751" spans="1:8" ht="15" customHeight="1" x14ac:dyDescent="0.2">
      <c r="A751" s="9" t="s">
        <v>627</v>
      </c>
      <c r="B751" s="14">
        <v>58</v>
      </c>
      <c r="C751" s="14" t="s">
        <v>17</v>
      </c>
      <c r="D751" s="14">
        <v>58</v>
      </c>
      <c r="E751" s="14">
        <v>1495.9999999999998</v>
      </c>
      <c r="F751" s="14">
        <v>818.00000000000011</v>
      </c>
      <c r="G751" s="15">
        <v>1.0662275030000001</v>
      </c>
      <c r="H751" s="24">
        <v>2264.0000000000005</v>
      </c>
    </row>
    <row r="752" spans="1:8" ht="15" customHeight="1" x14ac:dyDescent="0.2">
      <c r="A752" s="9" t="s">
        <v>489</v>
      </c>
      <c r="B752" s="14">
        <v>238</v>
      </c>
      <c r="C752" s="14">
        <v>2</v>
      </c>
      <c r="D752" s="14">
        <v>236</v>
      </c>
      <c r="E752" s="14">
        <v>16647.999999999993</v>
      </c>
      <c r="F752" s="14">
        <v>7234</v>
      </c>
      <c r="G752" s="15">
        <v>11.938308136000002</v>
      </c>
      <c r="H752" s="24">
        <v>4853.9999999999964</v>
      </c>
    </row>
    <row r="753" spans="1:8" ht="15" customHeight="1" x14ac:dyDescent="0.2">
      <c r="A753" s="9" t="s">
        <v>628</v>
      </c>
      <c r="B753" s="14">
        <v>170</v>
      </c>
      <c r="C753" s="14">
        <v>16</v>
      </c>
      <c r="D753" s="14">
        <v>154</v>
      </c>
      <c r="E753" s="14">
        <v>12784.000000000004</v>
      </c>
      <c r="F753" s="14">
        <v>7176.0000000000055</v>
      </c>
      <c r="G753" s="15">
        <v>9.0758243320000016</v>
      </c>
      <c r="H753" s="24">
        <v>5703.9999999999982</v>
      </c>
    </row>
    <row r="754" spans="1:8" ht="15" customHeight="1" x14ac:dyDescent="0.2">
      <c r="A754" s="9" t="s">
        <v>629</v>
      </c>
      <c r="B754" s="14">
        <v>303</v>
      </c>
      <c r="C754" s="14">
        <v>3</v>
      </c>
      <c r="D754" s="14">
        <v>300</v>
      </c>
      <c r="E754" s="14">
        <v>18054.999999999993</v>
      </c>
      <c r="F754" s="14">
        <v>14074.999999999995</v>
      </c>
      <c r="G754" s="15">
        <v>14.999884806999992</v>
      </c>
      <c r="H754" s="24">
        <v>11970.559999999998</v>
      </c>
    </row>
    <row r="755" spans="1:8" ht="15" customHeight="1" x14ac:dyDescent="0.2">
      <c r="A755" s="9" t="s">
        <v>653</v>
      </c>
      <c r="B755" s="14">
        <v>142</v>
      </c>
      <c r="C755" s="14">
        <v>2</v>
      </c>
      <c r="D755" s="14">
        <v>140</v>
      </c>
      <c r="E755" s="14">
        <v>4778</v>
      </c>
      <c r="F755" s="14">
        <v>2707.9999999999991</v>
      </c>
      <c r="G755" s="15">
        <v>3.5419798400000011</v>
      </c>
      <c r="H755" s="24">
        <v>1744.8200000000006</v>
      </c>
    </row>
    <row r="756" spans="1:8" ht="21" customHeight="1" x14ac:dyDescent="0.2">
      <c r="A756" s="9" t="s">
        <v>630</v>
      </c>
      <c r="B756" s="12">
        <f>SUM(B757:B763)</f>
        <v>2662</v>
      </c>
      <c r="C756" s="12">
        <f t="shared" ref="C756:G756" si="91">SUM(C757:C763)</f>
        <v>42</v>
      </c>
      <c r="D756" s="12">
        <f t="shared" si="91"/>
        <v>2620</v>
      </c>
      <c r="E756" s="12">
        <f t="shared" si="91"/>
        <v>3329609.0000000005</v>
      </c>
      <c r="F756" s="12">
        <f t="shared" si="91"/>
        <v>2216432</v>
      </c>
      <c r="G756" s="13">
        <f t="shared" si="91"/>
        <v>2399.4229301639998</v>
      </c>
      <c r="H756" s="23">
        <f>SUM(H757:H763)</f>
        <v>2027029</v>
      </c>
    </row>
    <row r="757" spans="1:8" ht="15" customHeight="1" x14ac:dyDescent="0.2">
      <c r="A757" s="9" t="s">
        <v>724</v>
      </c>
      <c r="B757" s="14">
        <v>505</v>
      </c>
      <c r="C757" s="14">
        <v>10</v>
      </c>
      <c r="D757" s="14">
        <v>495</v>
      </c>
      <c r="E757" s="14">
        <v>542814</v>
      </c>
      <c r="F757" s="14">
        <v>314158.99999999977</v>
      </c>
      <c r="G757" s="15">
        <v>390.7843988479998</v>
      </c>
      <c r="H757" s="24">
        <v>282268.99999999994</v>
      </c>
    </row>
    <row r="758" spans="1:8" ht="15" customHeight="1" x14ac:dyDescent="0.2">
      <c r="A758" s="9" t="s">
        <v>631</v>
      </c>
      <c r="B758" s="14">
        <v>451</v>
      </c>
      <c r="C758" s="14">
        <v>5</v>
      </c>
      <c r="D758" s="14">
        <v>446</v>
      </c>
      <c r="E758" s="14">
        <v>484130.00000000081</v>
      </c>
      <c r="F758" s="14">
        <v>331422.00000000017</v>
      </c>
      <c r="G758" s="15">
        <v>349.37999999999994</v>
      </c>
      <c r="H758" s="24">
        <v>278924.99999999977</v>
      </c>
    </row>
    <row r="759" spans="1:8" ht="15" customHeight="1" x14ac:dyDescent="0.2">
      <c r="A759" s="9" t="s">
        <v>632</v>
      </c>
      <c r="B759" s="14">
        <v>533</v>
      </c>
      <c r="C759" s="14">
        <v>14</v>
      </c>
      <c r="D759" s="14">
        <v>519</v>
      </c>
      <c r="E759" s="14">
        <v>132424.99999999985</v>
      </c>
      <c r="F759" s="14">
        <v>89734.999999999985</v>
      </c>
      <c r="G759" s="15">
        <v>96.582613388999931</v>
      </c>
      <c r="H759" s="24">
        <v>79816.999999999956</v>
      </c>
    </row>
    <row r="760" spans="1:8" ht="15" customHeight="1" x14ac:dyDescent="0.2">
      <c r="A760" s="9" t="s">
        <v>633</v>
      </c>
      <c r="B760" s="14">
        <v>322</v>
      </c>
      <c r="C760" s="14" t="s">
        <v>17</v>
      </c>
      <c r="D760" s="14">
        <v>322</v>
      </c>
      <c r="E760" s="14">
        <v>454768</v>
      </c>
      <c r="F760" s="14">
        <v>336602.99999999994</v>
      </c>
      <c r="G760" s="15">
        <v>327.38799856099979</v>
      </c>
      <c r="H760" s="24">
        <v>310146.00000000006</v>
      </c>
    </row>
    <row r="761" spans="1:8" ht="15" customHeight="1" x14ac:dyDescent="0.2">
      <c r="A761" s="9" t="s">
        <v>634</v>
      </c>
      <c r="B761" s="14">
        <v>400</v>
      </c>
      <c r="C761" s="14">
        <v>6</v>
      </c>
      <c r="D761" s="14">
        <v>394</v>
      </c>
      <c r="E761" s="14">
        <v>663885.99999999977</v>
      </c>
      <c r="F761" s="14">
        <v>476233</v>
      </c>
      <c r="G761" s="15">
        <v>478.02071994199986</v>
      </c>
      <c r="H761" s="24">
        <v>439778.00000000023</v>
      </c>
    </row>
    <row r="762" spans="1:8" ht="15" customHeight="1" x14ac:dyDescent="0.2">
      <c r="A762" s="9" t="s">
        <v>635</v>
      </c>
      <c r="B762" s="14">
        <v>149</v>
      </c>
      <c r="C762" s="14" t="s">
        <v>17</v>
      </c>
      <c r="D762" s="14">
        <v>149</v>
      </c>
      <c r="E762" s="14">
        <v>75675</v>
      </c>
      <c r="F762" s="14">
        <v>49579</v>
      </c>
      <c r="G762" s="15">
        <v>54.620000000000005</v>
      </c>
      <c r="H762" s="24">
        <v>37865</v>
      </c>
    </row>
    <row r="763" spans="1:8" ht="15" customHeight="1" x14ac:dyDescent="0.2">
      <c r="A763" s="9" t="s">
        <v>636</v>
      </c>
      <c r="B763" s="14">
        <v>302</v>
      </c>
      <c r="C763" s="14">
        <v>7</v>
      </c>
      <c r="D763" s="14">
        <v>295</v>
      </c>
      <c r="E763" s="14">
        <v>975910.99999999988</v>
      </c>
      <c r="F763" s="14">
        <v>618701</v>
      </c>
      <c r="G763" s="15">
        <v>702.64719942400041</v>
      </c>
      <c r="H763" s="24">
        <v>598229</v>
      </c>
    </row>
    <row r="764" spans="1:8" ht="21" customHeight="1" x14ac:dyDescent="0.2">
      <c r="A764" s="9" t="s">
        <v>637</v>
      </c>
      <c r="B764" s="12">
        <f>SUM(B765:B769)</f>
        <v>2312</v>
      </c>
      <c r="C764" s="12">
        <f t="shared" ref="C764:G764" si="92">SUM(C765:C769)</f>
        <v>294</v>
      </c>
      <c r="D764" s="12">
        <f t="shared" si="92"/>
        <v>2018</v>
      </c>
      <c r="E764" s="12">
        <f t="shared" si="92"/>
        <v>1046702.0000000001</v>
      </c>
      <c r="F764" s="12">
        <f t="shared" si="92"/>
        <v>590833.00000000023</v>
      </c>
      <c r="G764" s="13">
        <f t="shared" si="92"/>
        <v>767.90100791400005</v>
      </c>
      <c r="H764" s="23">
        <f>SUM(H765:H769)</f>
        <v>635265.00000000023</v>
      </c>
    </row>
    <row r="765" spans="1:8" ht="15" customHeight="1" x14ac:dyDescent="0.2">
      <c r="A765" s="9" t="s">
        <v>725</v>
      </c>
      <c r="B765" s="14">
        <v>476</v>
      </c>
      <c r="C765" s="14">
        <v>114</v>
      </c>
      <c r="D765" s="14">
        <v>362</v>
      </c>
      <c r="E765" s="14">
        <v>51183</v>
      </c>
      <c r="F765" s="14">
        <v>37438</v>
      </c>
      <c r="G765" s="15">
        <v>45.334542835000001</v>
      </c>
      <c r="H765" s="24">
        <v>31868.000000000029</v>
      </c>
    </row>
    <row r="766" spans="1:8" ht="15" customHeight="1" x14ac:dyDescent="0.2">
      <c r="A766" s="9" t="s">
        <v>638</v>
      </c>
      <c r="B766" s="14">
        <v>593</v>
      </c>
      <c r="C766" s="14">
        <v>68</v>
      </c>
      <c r="D766" s="14">
        <v>525</v>
      </c>
      <c r="E766" s="14">
        <v>230440</v>
      </c>
      <c r="F766" s="14">
        <v>168974.00000000023</v>
      </c>
      <c r="G766" s="15">
        <v>165.71687544900001</v>
      </c>
      <c r="H766" s="24">
        <v>148879.99999999994</v>
      </c>
    </row>
    <row r="767" spans="1:8" ht="15" customHeight="1" x14ac:dyDescent="0.2">
      <c r="A767" s="9" t="s">
        <v>639</v>
      </c>
      <c r="B767" s="14">
        <v>442</v>
      </c>
      <c r="C767" s="14">
        <v>88</v>
      </c>
      <c r="D767" s="14">
        <v>354</v>
      </c>
      <c r="E767" s="14">
        <v>325210.99999999994</v>
      </c>
      <c r="F767" s="14">
        <v>157087.99999999997</v>
      </c>
      <c r="G767" s="15">
        <v>234.48039596699994</v>
      </c>
      <c r="H767" s="24">
        <v>224453.00000000029</v>
      </c>
    </row>
    <row r="768" spans="1:8" ht="15" customHeight="1" x14ac:dyDescent="0.2">
      <c r="A768" s="9" t="s">
        <v>640</v>
      </c>
      <c r="B768" s="14">
        <v>512</v>
      </c>
      <c r="C768" s="14">
        <v>15</v>
      </c>
      <c r="D768" s="14">
        <v>497</v>
      </c>
      <c r="E768" s="14">
        <v>191653.00000000003</v>
      </c>
      <c r="F768" s="14">
        <v>126608.00000000004</v>
      </c>
      <c r="G768" s="15">
        <v>143.59399568000001</v>
      </c>
      <c r="H768" s="24">
        <v>138551.00000000006</v>
      </c>
    </row>
    <row r="769" spans="1:8" ht="15" customHeight="1" x14ac:dyDescent="0.2">
      <c r="A769" s="9" t="s">
        <v>100</v>
      </c>
      <c r="B769" s="14">
        <v>289</v>
      </c>
      <c r="C769" s="14">
        <v>9</v>
      </c>
      <c r="D769" s="14">
        <v>280</v>
      </c>
      <c r="E769" s="14">
        <v>248215.00000000009</v>
      </c>
      <c r="F769" s="14">
        <v>100724.99999999997</v>
      </c>
      <c r="G769" s="15">
        <v>178.77519798300014</v>
      </c>
      <c r="H769" s="24">
        <v>91512.999999999985</v>
      </c>
    </row>
    <row r="770" spans="1:8" ht="15" customHeight="1" x14ac:dyDescent="0.2">
      <c r="A770" s="9" t="s">
        <v>647</v>
      </c>
      <c r="B770" s="12">
        <f>SUM(B771:B775)</f>
        <v>3117</v>
      </c>
      <c r="C770" s="12">
        <f t="shared" ref="C770:G770" si="93">SUM(C771:C775)</f>
        <v>109</v>
      </c>
      <c r="D770" s="12">
        <f t="shared" si="93"/>
        <v>3008</v>
      </c>
      <c r="E770" s="12">
        <f t="shared" si="93"/>
        <v>2589744.0000000019</v>
      </c>
      <c r="F770" s="12">
        <f t="shared" si="93"/>
        <v>1496586.0000000005</v>
      </c>
      <c r="G770" s="13">
        <f t="shared" si="93"/>
        <v>1867.6033333300004</v>
      </c>
      <c r="H770" s="23">
        <f>SUM(H771:H775)</f>
        <v>1221256.9999999995</v>
      </c>
    </row>
    <row r="771" spans="1:8" ht="15" customHeight="1" x14ac:dyDescent="0.2">
      <c r="A771" s="9" t="s">
        <v>641</v>
      </c>
      <c r="B771" s="14">
        <v>458</v>
      </c>
      <c r="C771" s="14">
        <v>2</v>
      </c>
      <c r="D771" s="14">
        <v>456</v>
      </c>
      <c r="E771" s="14">
        <v>611138.99999999965</v>
      </c>
      <c r="F771" s="14">
        <v>236184.00000000041</v>
      </c>
      <c r="G771" s="15">
        <v>440.0043988479992</v>
      </c>
      <c r="H771" s="24">
        <v>298265.99999999988</v>
      </c>
    </row>
    <row r="772" spans="1:8" ht="15" customHeight="1" x14ac:dyDescent="0.2">
      <c r="A772" s="9" t="s">
        <v>642</v>
      </c>
      <c r="B772" s="14">
        <v>699</v>
      </c>
      <c r="C772" s="14">
        <v>17</v>
      </c>
      <c r="D772" s="14">
        <v>682</v>
      </c>
      <c r="E772" s="14">
        <v>347191.99999999959</v>
      </c>
      <c r="F772" s="14">
        <v>243800.00000000003</v>
      </c>
      <c r="G772" s="15">
        <v>250.55415406700004</v>
      </c>
      <c r="H772" s="24">
        <v>158444.99999999994</v>
      </c>
    </row>
    <row r="773" spans="1:8" ht="15" customHeight="1" x14ac:dyDescent="0.2">
      <c r="A773" s="9" t="s">
        <v>643</v>
      </c>
      <c r="B773" s="14">
        <v>403</v>
      </c>
      <c r="C773" s="14">
        <v>20</v>
      </c>
      <c r="D773" s="14">
        <v>383</v>
      </c>
      <c r="E773" s="14">
        <v>244661.99999999994</v>
      </c>
      <c r="F773" s="14">
        <v>160813.99999999994</v>
      </c>
      <c r="G773" s="15">
        <v>176.73822894000003</v>
      </c>
      <c r="H773" s="24">
        <v>112511.99999999993</v>
      </c>
    </row>
    <row r="774" spans="1:8" ht="15" customHeight="1" x14ac:dyDescent="0.2">
      <c r="A774" s="9" t="s">
        <v>644</v>
      </c>
      <c r="B774" s="14">
        <v>845</v>
      </c>
      <c r="C774" s="14">
        <v>41</v>
      </c>
      <c r="D774" s="14">
        <v>804</v>
      </c>
      <c r="E774" s="14">
        <v>924045.00000000244</v>
      </c>
      <c r="F774" s="14">
        <v>591773.00000000012</v>
      </c>
      <c r="G774" s="15">
        <v>666.05871850200072</v>
      </c>
      <c r="H774" s="24">
        <v>438825</v>
      </c>
    </row>
    <row r="775" spans="1:8" ht="15" customHeight="1" x14ac:dyDescent="0.2">
      <c r="A775" s="9" t="s">
        <v>645</v>
      </c>
      <c r="B775" s="14">
        <v>712</v>
      </c>
      <c r="C775" s="14">
        <v>29</v>
      </c>
      <c r="D775" s="14">
        <v>683</v>
      </c>
      <c r="E775" s="14">
        <v>462706</v>
      </c>
      <c r="F775" s="14">
        <v>264015.00000000006</v>
      </c>
      <c r="G775" s="15">
        <v>334.24783297300036</v>
      </c>
      <c r="H775" s="24">
        <v>213208.99999999985</v>
      </c>
    </row>
    <row r="776" spans="1:8" ht="21" customHeight="1" x14ac:dyDescent="0.2">
      <c r="A776" s="9" t="s">
        <v>733</v>
      </c>
      <c r="B776" s="12">
        <f>SUM(B777:B781)</f>
        <v>1107</v>
      </c>
      <c r="C776" s="12">
        <f t="shared" ref="C776:G776" si="94">SUM(C777:C781)</f>
        <v>165</v>
      </c>
      <c r="D776" s="12">
        <f t="shared" si="94"/>
        <v>942</v>
      </c>
      <c r="E776" s="12">
        <f t="shared" si="94"/>
        <v>332419.99999999994</v>
      </c>
      <c r="F776" s="12">
        <f t="shared" si="94"/>
        <v>224348.00000000003</v>
      </c>
      <c r="G776" s="13">
        <f t="shared" si="94"/>
        <v>243.04630669400004</v>
      </c>
      <c r="H776" s="23">
        <f>SUM(H777:H781)</f>
        <v>234489.00000000003</v>
      </c>
    </row>
    <row r="777" spans="1:8" ht="15" customHeight="1" x14ac:dyDescent="0.2">
      <c r="A777" s="9" t="s">
        <v>648</v>
      </c>
      <c r="B777" s="14">
        <v>455</v>
      </c>
      <c r="C777" s="14">
        <v>134</v>
      </c>
      <c r="D777" s="14">
        <v>321</v>
      </c>
      <c r="E777" s="14">
        <v>112079.99999999999</v>
      </c>
      <c r="F777" s="14">
        <v>73405.000000000029</v>
      </c>
      <c r="G777" s="15">
        <v>84.679668825000007</v>
      </c>
      <c r="H777" s="24">
        <v>87623.000000000044</v>
      </c>
    </row>
    <row r="778" spans="1:8" ht="15" customHeight="1" x14ac:dyDescent="0.2">
      <c r="A778" s="9" t="s">
        <v>649</v>
      </c>
      <c r="B778" s="14">
        <v>42</v>
      </c>
      <c r="C778" s="14">
        <v>2</v>
      </c>
      <c r="D778" s="14">
        <v>40</v>
      </c>
      <c r="E778" s="14">
        <v>17282.000000000004</v>
      </c>
      <c r="F778" s="14">
        <v>13242.000000000004</v>
      </c>
      <c r="G778" s="15">
        <v>12.281439885000003</v>
      </c>
      <c r="H778" s="24">
        <v>9837</v>
      </c>
    </row>
    <row r="779" spans="1:8" ht="15" customHeight="1" x14ac:dyDescent="0.2">
      <c r="A779" s="9" t="s">
        <v>650</v>
      </c>
      <c r="B779" s="14">
        <v>98</v>
      </c>
      <c r="C779" s="14" t="s">
        <v>17</v>
      </c>
      <c r="D779" s="14">
        <v>98</v>
      </c>
      <c r="E779" s="14">
        <v>30485.000000000011</v>
      </c>
      <c r="F779" s="14">
        <v>21148.999999999996</v>
      </c>
      <c r="G779" s="15">
        <v>21.900000000000006</v>
      </c>
      <c r="H779" s="24">
        <v>22850.000000000004</v>
      </c>
    </row>
    <row r="780" spans="1:8" ht="15" customHeight="1" x14ac:dyDescent="0.2">
      <c r="A780" s="9" t="s">
        <v>651</v>
      </c>
      <c r="B780" s="14">
        <v>406</v>
      </c>
      <c r="C780" s="14">
        <v>26</v>
      </c>
      <c r="D780" s="14">
        <v>380</v>
      </c>
      <c r="E780" s="14">
        <v>134170.99999999994</v>
      </c>
      <c r="F780" s="14">
        <v>95593</v>
      </c>
      <c r="G780" s="15">
        <v>96.722318214000026</v>
      </c>
      <c r="H780" s="24">
        <v>99629.999999999985</v>
      </c>
    </row>
    <row r="781" spans="1:8" ht="15" customHeight="1" x14ac:dyDescent="0.2">
      <c r="A781" s="10" t="s">
        <v>652</v>
      </c>
      <c r="B781" s="20">
        <v>106</v>
      </c>
      <c r="C781" s="20">
        <v>3</v>
      </c>
      <c r="D781" s="20">
        <v>103</v>
      </c>
      <c r="E781" s="20">
        <v>38402.000000000015</v>
      </c>
      <c r="F781" s="20">
        <v>20959.000000000004</v>
      </c>
      <c r="G781" s="21">
        <v>27.462879770000004</v>
      </c>
      <c r="H781" s="27">
        <v>14549.000000000013</v>
      </c>
    </row>
    <row r="782" spans="1:8" s="22" customFormat="1" ht="18" customHeight="1" x14ac:dyDescent="0.2">
      <c r="A782" s="33" t="s">
        <v>731</v>
      </c>
      <c r="B782" s="33"/>
      <c r="C782" s="33"/>
      <c r="D782" s="33"/>
      <c r="E782" s="33"/>
      <c r="F782" s="33"/>
      <c r="G782" s="33"/>
      <c r="H782" s="33"/>
    </row>
    <row r="783" spans="1:8" ht="18" customHeight="1" x14ac:dyDescent="0.2">
      <c r="A783" s="5" t="s">
        <v>20</v>
      </c>
      <c r="B783" s="6"/>
      <c r="C783" s="6"/>
      <c r="D783" s="6"/>
      <c r="E783" s="7"/>
      <c r="F783" s="8"/>
      <c r="G783" s="3"/>
    </row>
    <row r="784" spans="1:8" ht="18" customHeight="1" x14ac:dyDescent="0.2">
      <c r="A784" s="28" t="s">
        <v>655</v>
      </c>
      <c r="B784" s="28"/>
      <c r="C784" s="28"/>
      <c r="D784" s="28"/>
      <c r="E784" s="28"/>
      <c r="F784" s="28"/>
      <c r="G784" s="28"/>
      <c r="H784" s="28"/>
    </row>
  </sheetData>
  <mergeCells count="8">
    <mergeCell ref="A784:H784"/>
    <mergeCell ref="A1:H1"/>
    <mergeCell ref="A2:A3"/>
    <mergeCell ref="G2:G3"/>
    <mergeCell ref="H2:H3"/>
    <mergeCell ref="E2:F2"/>
    <mergeCell ref="B2:D2"/>
    <mergeCell ref="A782:H78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</vt:lpstr>
      <vt:lpstr>'Cuadro 2'!Área_de_impresión</vt:lpstr>
      <vt:lpstr>'Cuadro 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2025-07-04T20:29:57Z</cp:lastPrinted>
  <dcterms:created xsi:type="dcterms:W3CDTF">2025-06-10T17:47:11Z</dcterms:created>
  <dcterms:modified xsi:type="dcterms:W3CDTF">2025-07-09T19:22:28Z</dcterms:modified>
</cp:coreProperties>
</file>